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lugd\Downloads\"/>
    </mc:Choice>
  </mc:AlternateContent>
  <xr:revisionPtr revIDLastSave="0" documentId="8_{25B6CF89-DCC9-43C1-9EAC-C4F5FDF7CBE7}" xr6:coauthVersionLast="47" xr6:coauthVersionMax="47" xr10:uidLastSave="{00000000-0000-0000-0000-000000000000}"/>
  <bookViews>
    <workbookView xWindow="-120" yWindow="-120" windowWidth="38640" windowHeight="15720" xr2:uid="{D257F28B-E264-48BB-9360-E5626CFDE42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1" l="1"/>
  <c r="H64" i="1"/>
  <c r="H11" i="1"/>
  <c r="H15" i="1"/>
  <c r="B76" i="1" s="1"/>
  <c r="D76" i="1" s="1"/>
  <c r="F76" i="1" s="1"/>
  <c r="H31" i="1"/>
  <c r="H61" i="1"/>
  <c r="H60" i="1"/>
  <c r="H55" i="1"/>
  <c r="H54" i="1"/>
  <c r="H53" i="1"/>
  <c r="H52" i="1"/>
  <c r="H51" i="1"/>
  <c r="H50" i="1"/>
  <c r="H49" i="1"/>
  <c r="H48" i="1"/>
  <c r="H47" i="1"/>
  <c r="H46" i="1"/>
  <c r="H45" i="1"/>
  <c r="H44" i="1"/>
  <c r="H43" i="1"/>
  <c r="H42" i="1"/>
  <c r="H41" i="1"/>
  <c r="H40" i="1"/>
  <c r="B77" i="1" l="1"/>
  <c r="D77" i="1" s="1"/>
  <c r="F77" i="1" s="1"/>
  <c r="B75" i="1"/>
  <c r="D75" i="1" s="1"/>
  <c r="D78" i="1" l="1"/>
  <c r="D79" i="1" s="1"/>
  <c r="F78" i="1"/>
  <c r="F79" i="1" s="1"/>
</calcChain>
</file>

<file path=xl/sharedStrings.xml><?xml version="1.0" encoding="utf-8"?>
<sst xmlns="http://schemas.openxmlformats.org/spreadsheetml/2006/main" count="121" uniqueCount="80">
  <si>
    <t>Fremdserver</t>
  </si>
  <si>
    <t>unverzüglich</t>
  </si>
  <si>
    <t>7 Kalendertage</t>
  </si>
  <si>
    <t>täglich</t>
  </si>
  <si>
    <t>monatlich</t>
  </si>
  <si>
    <t>kostenlos</t>
  </si>
  <si>
    <t>Hosting der Installation</t>
  </si>
  <si>
    <t>• Durchführen von sicherheitsrelevanten Updates</t>
  </si>
  <si>
    <t>• Überprüfung auf Sicherheitslücken</t>
  </si>
  <si>
    <t>• Prüfung auf Befall von Viren, Malware oder Trojanern</t>
  </si>
  <si>
    <t>• Backup auf einem externen Server (Aufbewahrung der letzten 12 Sicherungen)</t>
  </si>
  <si>
    <t>• Überprüfung der Ladegeschwindigkeit der Website</t>
  </si>
  <si>
    <t>• Update der Kernfunktionen des CMS</t>
  </si>
  <si>
    <t>• Update aller kostenlosen Erweiterungen</t>
  </si>
  <si>
    <t>• Problembehebung nach Updates</t>
  </si>
  <si>
    <t>• Entfernung gefundener Viren, Malware oder Trojaner</t>
  </si>
  <si>
    <t>• Wiederherstellung des letzten funktionierenden Backups im Falle der Zerstörung des Internetauftritts</t>
  </si>
  <si>
    <t xml:space="preserve">• Hostingpaket 25 GB mit 1 Inklusivdomain (de, com, net, org, biz, info) </t>
  </si>
  <si>
    <t>•  Backup auf einem externen Server und Aufbewahrung der letzten 30 Sicherungen</t>
  </si>
  <si>
    <t>30 € Setupgebühr</t>
  </si>
  <si>
    <t>90 € Setupgebühr</t>
  </si>
  <si>
    <t>einmalig</t>
  </si>
  <si>
    <t>Wettbewerber</t>
  </si>
  <si>
    <t>Aufgaben</t>
  </si>
  <si>
    <t xml:space="preserve">• Pflege des Inhalts der Webseite und weitere zusätzliche Arbeiten auf Kundenwunsch </t>
  </si>
  <si>
    <t>Auswahl</t>
  </si>
  <si>
    <t>Gebühr / Monat</t>
  </si>
  <si>
    <t>Anzahl zu überprüfender</t>
  </si>
  <si>
    <t>Zeitraum</t>
  </si>
  <si>
    <t>Paket 1: Basiswartung</t>
  </si>
  <si>
    <t>Paket 2: Sicherung</t>
  </si>
  <si>
    <t>Paket 3: Suchmaschinenüberwachung</t>
  </si>
  <si>
    <t>Paket 4: Recht</t>
  </si>
  <si>
    <t>Paket 1 "Basiswartung"</t>
  </si>
  <si>
    <t>Paket 2 "Sicherung"</t>
  </si>
  <si>
    <t>Paket 3 "Suchmaschinenüberwachung"</t>
  </si>
  <si>
    <t>Paket 4 "Recht"</t>
  </si>
  <si>
    <t>Laufzeit</t>
  </si>
  <si>
    <t>1 Kalendermonat</t>
  </si>
  <si>
    <t>Zahlung</t>
  </si>
  <si>
    <t>Kündigungsfrist</t>
  </si>
  <si>
    <t>Bei den von Ihnen gewählten Optionen werden für den jeweiligen Leistungszeitraum folgende Kosten vorschüssig in Rechnung gestellt:</t>
  </si>
  <si>
    <t>Kosten</t>
  </si>
  <si>
    <t>Abrechnung</t>
  </si>
  <si>
    <t>12  Kalendermonate</t>
  </si>
  <si>
    <t>jährlich</t>
  </si>
  <si>
    <t>14 Tage</t>
  </si>
  <si>
    <t>30 Tage</t>
  </si>
  <si>
    <t xml:space="preserve">Laufzeiten, Abrechnung, Kündigungsfristen vor Laufzeitende (Kündigung per Mail oder einfachem Brief)  </t>
  </si>
  <si>
    <t>neuer Vertrag</t>
  </si>
  <si>
    <t>bestehender Vertrag</t>
  </si>
  <si>
    <t>45 €/Stunde</t>
  </si>
  <si>
    <t>entfällt</t>
  </si>
  <si>
    <r>
      <rPr>
        <b/>
        <sz val="11"/>
        <color rgb="FFFF66FF"/>
        <rFont val="Arial Narrow"/>
        <family val="2"/>
      </rPr>
      <t>S</t>
    </r>
    <r>
      <rPr>
        <b/>
        <sz val="11"/>
        <color theme="1"/>
        <rFont val="Arial Narrow"/>
        <family val="2"/>
      </rPr>
      <t xml:space="preserve">ervice </t>
    </r>
    <r>
      <rPr>
        <b/>
        <sz val="11"/>
        <color rgb="FFFF66FF"/>
        <rFont val="Arial Narrow"/>
        <family val="2"/>
      </rPr>
      <t>BTB</t>
    </r>
  </si>
  <si>
    <t>Gesamtkosten pro Jahr</t>
  </si>
  <si>
    <t>In der Abrechnungsperiode</t>
  </si>
  <si>
    <t>Gesamt 1. Jahr</t>
  </si>
  <si>
    <t>Gesamt Folgejahr</t>
  </si>
  <si>
    <t>Kalkulatorische Kosten pro Monat</t>
  </si>
  <si>
    <t>auswählen mit Taste x und ENTER | abwählen mit Taste "Entf"</t>
  </si>
  <si>
    <t>50 €/Stunde</t>
  </si>
  <si>
    <t>• Anpassung der aktuellen php-Version</t>
  </si>
  <si>
    <t>• Update von kostenpflichtigen Erweiterungen</t>
  </si>
  <si>
    <r>
      <t xml:space="preserve">50 €/Stunde </t>
    </r>
    <r>
      <rPr>
        <b/>
        <vertAlign val="superscript"/>
        <sz val="11"/>
        <color rgb="FFFF0000"/>
        <rFont val="Arial Narrow"/>
        <family val="2"/>
      </rPr>
      <t>1</t>
    </r>
  </si>
  <si>
    <r>
      <t xml:space="preserve">kostenlos </t>
    </r>
    <r>
      <rPr>
        <b/>
        <vertAlign val="superscript"/>
        <sz val="11"/>
        <color rgb="FFFF0000"/>
        <rFont val="Arial Narrow"/>
        <family val="2"/>
      </rPr>
      <t>2</t>
    </r>
  </si>
  <si>
    <r>
      <t>kostenlos</t>
    </r>
    <r>
      <rPr>
        <b/>
        <vertAlign val="superscript"/>
        <sz val="11"/>
        <color rgb="FFFF0000"/>
        <rFont val="Arial Narrow"/>
        <family val="2"/>
      </rPr>
      <t xml:space="preserve"> 2</t>
    </r>
  </si>
  <si>
    <r>
      <rPr>
        <b/>
        <vertAlign val="superscript"/>
        <sz val="11"/>
        <color rgb="FFFF0000"/>
        <rFont val="Arial Narrow"/>
        <family val="2"/>
      </rPr>
      <t>1</t>
    </r>
    <r>
      <rPr>
        <b/>
        <sz val="11"/>
        <color rgb="FFFF0000"/>
        <rFont val="Arial Narrow"/>
        <family val="2"/>
      </rPr>
      <t xml:space="preserve"> </t>
    </r>
    <r>
      <rPr>
        <sz val="11"/>
        <rFont val="Arial Narrow"/>
        <family val="2"/>
      </rPr>
      <t>FTP- und Datenbank-Zugangsdaten erforderlich. |</t>
    </r>
    <r>
      <rPr>
        <b/>
        <vertAlign val="superscript"/>
        <sz val="11"/>
        <color rgb="FFFF0000"/>
        <rFont val="Arial Narrow"/>
        <family val="2"/>
      </rPr>
      <t xml:space="preserve"> 2 </t>
    </r>
    <r>
      <rPr>
        <sz val="11"/>
        <rFont val="Arial Narrow"/>
        <family val="2"/>
      </rPr>
      <t>Fremdkosten für den Kauf der Updates werden Ihnen vor Durchführung der Arbeiten übermittelt.</t>
    </r>
  </si>
  <si>
    <t>Folgende Aufgaben werdeb gelöst:</t>
  </si>
  <si>
    <t>Folgende Aufgaben werden gelöst:</t>
  </si>
  <si>
    <t>Variante A: Überwachung Impressum und Datenschutzerklärung (inkl. Cookie-Überwachung)</t>
  </si>
  <si>
    <t>Variante B: Überwachung wie A + AGB und Widerrufsbestimmungen</t>
  </si>
  <si>
    <r>
      <t xml:space="preserve">Bestimmung der Suchmaschinen-Platzierung des Internetauftritts / Online-Shops anhand von </t>
    </r>
    <r>
      <rPr>
        <b/>
        <sz val="11"/>
        <color theme="1"/>
        <rFont val="Arial Narrow"/>
        <family val="2"/>
      </rPr>
      <t>5</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</si>
  <si>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r>
      <t xml:space="preserve">Bestimmung der Suchmaschinen-Platzierung des Internetauftritts / Online-Shops anhand von </t>
    </r>
    <r>
      <rPr>
        <b/>
        <sz val="11"/>
        <color theme="1"/>
        <rFont val="Arial Narrow"/>
        <family val="2"/>
      </rPr>
      <t>10</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</si>
  <si>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r>
      <t xml:space="preserve">Bestimmung der Suchmaschinen-Platzierung des Internetauftritts / Online-Shops anhand von </t>
    </r>
    <r>
      <rPr>
        <b/>
        <sz val="11"/>
        <color theme="1"/>
        <rFont val="Arial Narrow"/>
        <family val="2"/>
      </rPr>
      <t>20</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</si>
  <si>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t>Einmalige Rechnung</t>
  </si>
  <si>
    <t>Monatliche Rechnung</t>
  </si>
  <si>
    <t>Jährliche Rechnung</t>
  </si>
  <si>
    <t>x</t>
  </si>
  <si>
    <t>1. Vertragsperiode: 01.01.21 bis 31.01.21</t>
  </si>
  <si>
    <t>Wartung Internetauftritt: clear-light.de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</si>
</sst>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sz val="11"/>
      <color rgb="FFFF0000"/>
      <name val="Arial Narrow"/>
      <family val="2"/>
    </font>
    <font>
      <sz val="14"/>
      <color theme="1"/>
      <name val="Arial Narrow"/>
      <family val="2"/>
    </font>
    <font>
      <sz val="16"/>
      <color theme="1"/>
      <name val="Arial Narrow"/>
      <family val="2"/>
    </font>
    <font>
      <b/>
      <sz val="16"/>
      <color theme="1"/>
      <name val="Arial Narrow"/>
      <family val="2"/>
    </font>
    <font>
      <b/>
      <sz val="14"/>
      <color theme="1"/>
      <name val="Arial Narrow"/>
      <family val="2"/>
    </font>
    <font>
      <sz val="10"/>
      <color theme="1"/>
      <name val="Arial Narrow"/>
      <family val="2"/>
    </font>
    <font>
      <b/>
      <sz val="11"/>
      <name val="Arial Narrow"/>
      <family val="2"/>
    </font>
    <font>
      <b/>
      <sz val="11"/>
      <color rgb="FFFF66FF"/>
      <name val="Arial Narrow"/>
      <family val="2"/>
    </font>
    <font>
      <b/>
      <vertAlign val="superscript"/>
      <sz val="11"/>
      <color rgb="FFFF0000"/>
      <name val="Arial Narrow"/>
      <family val="2"/>
    </font>
    <font>
      <sz val="11"/>
      <name val="Arial Narrow"/>
      <family val="2"/>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99FF"/>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FF99"/>
        <bgColor indexed="64"/>
      </patternFill>
    </fill>
    <fill>
      <patternFill patternType="solid">
        <fgColor rgb="FFFF66FF"/>
        <bgColor indexed="64"/>
      </patternFill>
    </fill>
    <fill>
      <patternFill patternType="solid">
        <fgColor theme="9" tint="0.59999389629810485"/>
        <bgColor indexed="64"/>
      </patternFill>
    </fill>
    <fill>
      <patternFill patternType="solid">
        <fgColor theme="9" tint="0.79998168889431442"/>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B050"/>
      </left>
      <right style="medium">
        <color rgb="FF00B050"/>
      </right>
      <top style="medium">
        <color rgb="FF00B050"/>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rgb="FF00B050"/>
      </right>
      <top/>
      <bottom/>
      <diagonal/>
    </border>
    <border>
      <left style="medium">
        <color indexed="64"/>
      </left>
      <right style="medium">
        <color rgb="FF00B050"/>
      </right>
      <top/>
      <bottom style="medium">
        <color indexed="64"/>
      </bottom>
      <diagonal/>
    </border>
    <border>
      <left style="medium">
        <color rgb="FF00B050"/>
      </left>
      <right style="medium">
        <color indexed="64"/>
      </right>
      <top/>
      <bottom/>
      <diagonal/>
    </border>
    <border>
      <left style="medium">
        <color rgb="FF00B050"/>
      </left>
      <right style="medium">
        <color indexed="64"/>
      </right>
      <top/>
      <bottom style="medium">
        <color indexed="64"/>
      </bottom>
      <diagonal/>
    </border>
    <border>
      <left style="medium">
        <color rgb="FF00B050"/>
      </left>
      <right style="medium">
        <color rgb="FF00B050"/>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rgb="FF00B050"/>
      </top>
      <bottom/>
      <diagonal/>
    </border>
    <border>
      <left style="medium">
        <color indexed="64"/>
      </left>
      <right style="medium">
        <color rgb="FF00B050"/>
      </right>
      <top style="medium">
        <color indexed="64"/>
      </top>
      <bottom/>
      <diagonal/>
    </border>
    <border>
      <left style="medium">
        <color rgb="FF00B050"/>
      </left>
      <right style="medium">
        <color rgb="FF00B050"/>
      </right>
      <top style="medium">
        <color indexed="64"/>
      </top>
      <bottom style="medium">
        <color rgb="FF00B050"/>
      </bottom>
      <diagonal/>
    </border>
    <border>
      <left style="medium">
        <color rgb="FF00B050"/>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65">
    <xf numFmtId="0" fontId="0" fillId="0" borderId="0" xfId="0"/>
    <xf numFmtId="0" fontId="3" fillId="0" borderId="0" xfId="0" applyFont="1" applyAlignment="1">
      <alignment vertical="center"/>
    </xf>
    <xf numFmtId="0" fontId="3" fillId="0" borderId="0" xfId="0" applyFont="1" applyAlignment="1">
      <alignment horizontal="center" vertical="center"/>
    </xf>
    <xf numFmtId="44" fontId="3" fillId="0" borderId="0" xfId="1" applyFont="1" applyAlignment="1">
      <alignment vertical="center"/>
    </xf>
    <xf numFmtId="44" fontId="3" fillId="0" borderId="0" xfId="1" applyFont="1" applyBorder="1" applyAlignment="1">
      <alignment vertical="center"/>
    </xf>
    <xf numFmtId="44" fontId="2" fillId="0" borderId="0" xfId="1" applyFont="1" applyFill="1" applyBorder="1" applyAlignment="1">
      <alignment vertical="center"/>
    </xf>
    <xf numFmtId="0" fontId="3" fillId="3" borderId="14" xfId="0" applyFont="1" applyFill="1" applyBorder="1" applyAlignment="1">
      <alignment vertical="center"/>
    </xf>
    <xf numFmtId="44" fontId="3" fillId="4" borderId="19" xfId="1" applyFont="1" applyFill="1" applyBorder="1" applyAlignment="1">
      <alignment vertical="center"/>
    </xf>
    <xf numFmtId="44" fontId="3" fillId="4" borderId="7" xfId="1" applyFont="1" applyFill="1" applyBorder="1" applyAlignment="1">
      <alignment vertical="center"/>
    </xf>
    <xf numFmtId="44" fontId="3" fillId="4" borderId="20" xfId="1" applyFont="1" applyFill="1" applyBorder="1" applyAlignment="1">
      <alignment vertical="center"/>
    </xf>
    <xf numFmtId="0" fontId="3" fillId="5" borderId="19" xfId="0" applyFont="1" applyFill="1" applyBorder="1" applyAlignment="1">
      <alignment vertical="center"/>
    </xf>
    <xf numFmtId="44" fontId="3" fillId="5" borderId="19" xfId="1" applyFont="1" applyFill="1" applyBorder="1" applyAlignment="1">
      <alignment vertical="center"/>
    </xf>
    <xf numFmtId="0" fontId="3" fillId="5" borderId="20" xfId="0" applyFont="1" applyFill="1" applyBorder="1" applyAlignment="1">
      <alignment vertical="center"/>
    </xf>
    <xf numFmtId="44" fontId="3" fillId="5" borderId="20" xfId="1" applyFont="1" applyFill="1" applyBorder="1" applyAlignment="1">
      <alignment vertical="center"/>
    </xf>
    <xf numFmtId="0" fontId="2" fillId="0" borderId="0" xfId="0" applyFont="1" applyAlignment="1">
      <alignment horizontal="left" vertical="center"/>
    </xf>
    <xf numFmtId="44" fontId="3" fillId="3" borderId="14" xfId="1" applyFont="1" applyFill="1" applyBorder="1" applyAlignment="1">
      <alignment vertical="center"/>
    </xf>
    <xf numFmtId="44" fontId="3" fillId="0" borderId="0" xfId="1" applyFont="1" applyAlignment="1">
      <alignment horizontal="right" vertical="center"/>
    </xf>
    <xf numFmtId="0" fontId="3"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44" fontId="2" fillId="11" borderId="34" xfId="1" applyFont="1" applyFill="1" applyBorder="1" applyAlignment="1">
      <alignment horizontal="right" vertical="center"/>
    </xf>
    <xf numFmtId="44" fontId="2" fillId="8" borderId="33" xfId="1" applyFont="1" applyFill="1" applyBorder="1" applyAlignment="1">
      <alignment horizontal="right" vertical="center"/>
    </xf>
    <xf numFmtId="44" fontId="2" fillId="8" borderId="34" xfId="1" applyFont="1" applyFill="1" applyBorder="1" applyAlignment="1">
      <alignment horizontal="right" vertical="center"/>
    </xf>
    <xf numFmtId="44" fontId="2" fillId="13" borderId="31" xfId="1" applyFont="1" applyFill="1" applyBorder="1" applyAlignment="1">
      <alignment horizontal="right" vertical="center"/>
    </xf>
    <xf numFmtId="44" fontId="3" fillId="13" borderId="33" xfId="1" applyFont="1" applyFill="1" applyBorder="1" applyAlignment="1">
      <alignment horizontal="right" vertical="center"/>
    </xf>
    <xf numFmtId="44" fontId="2" fillId="13" borderId="33" xfId="1" applyFont="1" applyFill="1" applyBorder="1" applyAlignment="1">
      <alignment horizontal="right" vertical="center"/>
    </xf>
    <xf numFmtId="44" fontId="2" fillId="13" borderId="34" xfId="1" applyFont="1" applyFill="1" applyBorder="1" applyAlignment="1">
      <alignment horizontal="right" vertical="center"/>
    </xf>
    <xf numFmtId="0" fontId="2" fillId="14" borderId="1" xfId="0" applyFont="1" applyFill="1" applyBorder="1" applyAlignment="1">
      <alignment vertical="center"/>
    </xf>
    <xf numFmtId="0" fontId="3" fillId="15" borderId="26" xfId="0" applyFont="1" applyFill="1" applyBorder="1" applyAlignment="1">
      <alignment vertical="center"/>
    </xf>
    <xf numFmtId="0" fontId="3" fillId="15" borderId="7" xfId="0" applyFont="1" applyFill="1" applyBorder="1" applyAlignment="1">
      <alignment vertical="center"/>
    </xf>
    <xf numFmtId="0" fontId="3" fillId="15" borderId="20" xfId="0" applyFont="1" applyFill="1" applyBorder="1" applyAlignment="1">
      <alignment vertical="center"/>
    </xf>
    <xf numFmtId="44" fontId="2" fillId="14" borderId="2" xfId="1" applyFont="1" applyFill="1" applyBorder="1" applyAlignment="1">
      <alignment vertical="center"/>
    </xf>
    <xf numFmtId="44" fontId="2" fillId="14" borderId="3" xfId="1" applyFont="1" applyFill="1" applyBorder="1" applyAlignment="1">
      <alignment vertical="center"/>
    </xf>
    <xf numFmtId="44" fontId="2" fillId="14" borderId="1" xfId="1" applyFont="1" applyFill="1" applyBorder="1" applyAlignment="1">
      <alignment vertical="center"/>
    </xf>
    <xf numFmtId="0" fontId="9" fillId="13" borderId="33" xfId="1" applyNumberFormat="1" applyFont="1" applyFill="1" applyBorder="1" applyAlignment="1">
      <alignment horizontal="right" vertical="center"/>
    </xf>
    <xf numFmtId="0" fontId="9" fillId="13" borderId="33" xfId="1" applyNumberFormat="1" applyFont="1" applyFill="1" applyBorder="1" applyAlignment="1">
      <alignment horizontal="center" vertical="center"/>
    </xf>
    <xf numFmtId="44" fontId="3" fillId="15" borderId="19" xfId="0" applyNumberFormat="1" applyFont="1" applyFill="1" applyBorder="1" applyAlignment="1">
      <alignment horizontal="center" vertical="center"/>
    </xf>
    <xf numFmtId="44" fontId="3" fillId="15" borderId="37" xfId="0" applyNumberFormat="1" applyFont="1" applyFill="1" applyBorder="1" applyAlignment="1">
      <alignment horizontal="center" vertical="center"/>
    </xf>
    <xf numFmtId="44" fontId="3" fillId="15" borderId="1" xfId="0" applyNumberFormat="1" applyFont="1" applyFill="1" applyBorder="1" applyAlignment="1">
      <alignment horizontal="center" vertical="center"/>
    </xf>
    <xf numFmtId="44" fontId="3" fillId="15" borderId="3" xfId="0" applyNumberFormat="1" applyFont="1" applyFill="1" applyBorder="1" applyAlignment="1">
      <alignment horizontal="center" vertical="center"/>
    </xf>
    <xf numFmtId="44" fontId="3" fillId="15" borderId="7" xfId="0" applyNumberFormat="1" applyFont="1" applyFill="1" applyBorder="1" applyAlignment="1">
      <alignment vertical="center"/>
    </xf>
    <xf numFmtId="44" fontId="3" fillId="15" borderId="38" xfId="0" applyNumberFormat="1" applyFont="1" applyFill="1" applyBorder="1" applyAlignment="1">
      <alignment vertical="center"/>
    </xf>
    <xf numFmtId="44" fontId="3" fillId="15" borderId="20" xfId="0" applyNumberFormat="1" applyFont="1" applyFill="1" applyBorder="1" applyAlignment="1">
      <alignment vertical="center"/>
    </xf>
    <xf numFmtId="44" fontId="3" fillId="15" borderId="40" xfId="0" applyNumberFormat="1" applyFont="1" applyFill="1" applyBorder="1" applyAlignment="1">
      <alignment vertical="center"/>
    </xf>
    <xf numFmtId="0" fontId="3" fillId="7" borderId="14" xfId="0" applyFont="1" applyFill="1" applyBorder="1" applyAlignment="1">
      <alignment vertical="center"/>
    </xf>
    <xf numFmtId="0" fontId="3" fillId="7" borderId="12" xfId="0" applyFont="1" applyFill="1" applyBorder="1" applyAlignment="1">
      <alignment vertical="center"/>
    </xf>
    <xf numFmtId="44" fontId="3" fillId="0" borderId="0" xfId="1" applyFont="1" applyFill="1" applyBorder="1" applyAlignment="1">
      <alignment horizontal="right" vertical="center"/>
    </xf>
    <xf numFmtId="44" fontId="2" fillId="11" borderId="32" xfId="1" applyFont="1" applyFill="1" applyBorder="1" applyAlignment="1">
      <alignment horizontal="center" vertical="center"/>
    </xf>
    <xf numFmtId="0" fontId="10" fillId="7" borderId="14" xfId="0" applyFont="1" applyFill="1" applyBorder="1" applyAlignment="1">
      <alignment vertical="center"/>
    </xf>
    <xf numFmtId="0" fontId="10" fillId="7" borderId="11" xfId="0" applyFont="1" applyFill="1" applyBorder="1" applyAlignment="1">
      <alignment vertical="center"/>
    </xf>
    <xf numFmtId="0" fontId="10" fillId="7" borderId="12" xfId="0" applyFont="1" applyFill="1" applyBorder="1" applyAlignment="1">
      <alignment vertical="center"/>
    </xf>
    <xf numFmtId="44" fontId="9" fillId="11" borderId="34" xfId="1" applyFont="1" applyFill="1" applyBorder="1" applyAlignment="1">
      <alignment horizontal="right" vertical="center"/>
    </xf>
    <xf numFmtId="0" fontId="3" fillId="12" borderId="14" xfId="0" applyFont="1" applyFill="1" applyBorder="1" applyAlignment="1">
      <alignment vertical="center"/>
    </xf>
    <xf numFmtId="0" fontId="3" fillId="12" borderId="11" xfId="0" applyFont="1" applyFill="1" applyBorder="1" applyAlignment="1">
      <alignment vertical="center"/>
    </xf>
    <xf numFmtId="0" fontId="3" fillId="12" borderId="12" xfId="0" applyFont="1" applyFill="1" applyBorder="1" applyAlignment="1">
      <alignment vertical="center"/>
    </xf>
    <xf numFmtId="44" fontId="9" fillId="8" borderId="34" xfId="1" applyFont="1" applyFill="1" applyBorder="1" applyAlignment="1">
      <alignment horizontal="right" vertical="center"/>
    </xf>
    <xf numFmtId="44" fontId="2" fillId="8" borderId="32" xfId="1" applyFont="1" applyFill="1" applyBorder="1" applyAlignment="1">
      <alignment horizontal="center" vertical="center"/>
    </xf>
    <xf numFmtId="44" fontId="3" fillId="15" borderId="1" xfId="0" applyNumberFormat="1" applyFont="1" applyFill="1" applyBorder="1" applyAlignment="1">
      <alignment vertical="center"/>
    </xf>
    <xf numFmtId="44" fontId="3" fillId="15" borderId="3" xfId="0" applyNumberFormat="1" applyFont="1" applyFill="1" applyBorder="1" applyAlignment="1">
      <alignment vertical="center"/>
    </xf>
    <xf numFmtId="0" fontId="4" fillId="0" borderId="45"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5" borderId="13" xfId="0" applyFont="1" applyFill="1" applyBorder="1" applyAlignment="1">
      <alignment vertical="center"/>
    </xf>
    <xf numFmtId="0" fontId="2" fillId="5" borderId="4" xfId="0" applyFont="1" applyFill="1" applyBorder="1" applyAlignment="1">
      <alignment vertical="center"/>
    </xf>
    <xf numFmtId="0" fontId="3" fillId="5" borderId="13" xfId="0" applyFont="1" applyFill="1" applyBorder="1" applyAlignment="1">
      <alignment vertical="center"/>
    </xf>
    <xf numFmtId="0" fontId="3" fillId="5" borderId="9" xfId="0" applyFont="1" applyFill="1" applyBorder="1" applyAlignment="1">
      <alignment vertical="center"/>
    </xf>
    <xf numFmtId="0" fontId="3" fillId="5" borderId="4" xfId="0" applyFont="1" applyFill="1" applyBorder="1" applyAlignment="1">
      <alignment vertical="center"/>
    </xf>
    <xf numFmtId="0" fontId="3" fillId="5" borderId="0" xfId="0" applyFont="1" applyFill="1" applyAlignment="1">
      <alignment vertical="center"/>
    </xf>
    <xf numFmtId="0" fontId="3" fillId="9" borderId="13" xfId="0" applyFont="1" applyFill="1" applyBorder="1" applyAlignment="1">
      <alignment vertical="center"/>
    </xf>
    <xf numFmtId="0" fontId="3" fillId="9" borderId="9" xfId="0" applyFont="1" applyFill="1" applyBorder="1" applyAlignment="1">
      <alignment vertical="center"/>
    </xf>
    <xf numFmtId="0" fontId="3" fillId="9" borderId="10" xfId="0" applyFont="1" applyFill="1" applyBorder="1" applyAlignment="1">
      <alignment vertical="center"/>
    </xf>
    <xf numFmtId="0" fontId="3" fillId="9" borderId="4" xfId="0" applyFont="1" applyFill="1" applyBorder="1" applyAlignment="1">
      <alignment vertical="center"/>
    </xf>
    <xf numFmtId="0" fontId="3" fillId="9" borderId="0" xfId="0" applyFont="1" applyFill="1" applyAlignment="1">
      <alignment vertical="center"/>
    </xf>
    <xf numFmtId="0" fontId="3" fillId="9" borderId="5" xfId="0" applyFont="1" applyFill="1" applyBorder="1" applyAlignment="1">
      <alignment vertical="center"/>
    </xf>
    <xf numFmtId="0" fontId="3" fillId="5" borderId="10" xfId="0" applyFont="1" applyFill="1" applyBorder="1" applyAlignment="1">
      <alignment vertical="center"/>
    </xf>
    <xf numFmtId="0" fontId="3" fillId="5" borderId="5" xfId="0" applyFont="1" applyFill="1" applyBorder="1" applyAlignment="1">
      <alignment vertical="center"/>
    </xf>
    <xf numFmtId="0" fontId="3" fillId="0" borderId="0" xfId="0" applyFont="1" applyAlignment="1">
      <alignment horizontal="left" vertical="center" wrapText="1"/>
    </xf>
    <xf numFmtId="44" fontId="3" fillId="0" borderId="0" xfId="1" applyFont="1" applyFill="1" applyBorder="1" applyAlignment="1">
      <alignment vertical="center"/>
    </xf>
    <xf numFmtId="0" fontId="4" fillId="0" borderId="0" xfId="0" applyFont="1" applyAlignment="1" applyProtection="1">
      <alignment horizontal="center" vertical="center"/>
      <protection locked="0"/>
    </xf>
    <xf numFmtId="44" fontId="2" fillId="0" borderId="0" xfId="1" applyFont="1" applyFill="1" applyBorder="1" applyAlignment="1">
      <alignment horizontal="right" vertical="center"/>
    </xf>
    <xf numFmtId="0" fontId="4" fillId="0" borderId="50" xfId="0" applyFont="1" applyBorder="1" applyAlignment="1" applyProtection="1">
      <alignment horizontal="center" vertical="center"/>
      <protection locked="0"/>
    </xf>
    <xf numFmtId="44" fontId="2" fillId="8" borderId="32" xfId="1" applyFont="1" applyFill="1" applyBorder="1" applyAlignment="1">
      <alignment horizontal="right" vertical="center"/>
    </xf>
    <xf numFmtId="0" fontId="3" fillId="15" borderId="55" xfId="0" applyFont="1" applyFill="1" applyBorder="1" applyAlignment="1">
      <alignment vertical="center"/>
    </xf>
    <xf numFmtId="0" fontId="3" fillId="15" borderId="56" xfId="0" applyFont="1" applyFill="1" applyBorder="1" applyAlignment="1">
      <alignment vertical="center"/>
    </xf>
    <xf numFmtId="0" fontId="3" fillId="15" borderId="57" xfId="0" applyFont="1" applyFill="1" applyBorder="1" applyAlignment="1">
      <alignment vertical="center"/>
    </xf>
    <xf numFmtId="0" fontId="8" fillId="0" borderId="0" xfId="0" applyFont="1" applyAlignment="1">
      <alignment vertical="center"/>
    </xf>
    <xf numFmtId="0" fontId="5" fillId="0" borderId="0" xfId="0" applyFont="1" applyAlignment="1">
      <alignment vertical="center"/>
    </xf>
    <xf numFmtId="0" fontId="10" fillId="2" borderId="0" xfId="0" applyFont="1" applyFill="1" applyAlignment="1">
      <alignment vertical="center"/>
    </xf>
    <xf numFmtId="44" fontId="2" fillId="2" borderId="5" xfId="1" applyFont="1" applyFill="1" applyBorder="1" applyAlignment="1" applyProtection="1">
      <alignment horizontal="center" vertical="center"/>
    </xf>
    <xf numFmtId="0" fontId="2" fillId="2" borderId="30" xfId="0" applyFont="1" applyFill="1" applyBorder="1" applyAlignment="1">
      <alignment horizontal="center" vertical="center"/>
    </xf>
    <xf numFmtId="0" fontId="2" fillId="2" borderId="24" xfId="0" applyFont="1" applyFill="1" applyBorder="1" applyAlignment="1">
      <alignment horizontal="center" vertical="center"/>
    </xf>
    <xf numFmtId="0" fontId="3" fillId="2" borderId="19" xfId="0" applyFont="1" applyFill="1" applyBorder="1" applyAlignment="1">
      <alignment vertic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23" xfId="0" applyFont="1" applyFill="1" applyBorder="1" applyAlignment="1">
      <alignment horizontal="center" vertical="center"/>
    </xf>
    <xf numFmtId="0" fontId="4" fillId="0" borderId="18" xfId="0" applyFont="1" applyBorder="1" applyAlignment="1">
      <alignment horizontal="center"/>
    </xf>
    <xf numFmtId="44" fontId="2" fillId="10" borderId="33" xfId="1" applyFont="1" applyFill="1" applyBorder="1" applyAlignment="1" applyProtection="1">
      <alignment horizontal="right" vertical="center"/>
    </xf>
    <xf numFmtId="0" fontId="3" fillId="6" borderId="0" xfId="0" applyFont="1" applyFill="1" applyAlignment="1">
      <alignment vertical="center"/>
    </xf>
    <xf numFmtId="44" fontId="3" fillId="10" borderId="33" xfId="1" applyFont="1" applyFill="1" applyBorder="1" applyAlignment="1" applyProtection="1">
      <alignment horizontal="right" vertical="center"/>
    </xf>
    <xf numFmtId="0" fontId="3" fillId="2" borderId="20" xfId="0" applyFont="1" applyFill="1" applyBorder="1" applyAlignment="1">
      <alignment vertical="center"/>
    </xf>
    <xf numFmtId="0" fontId="3" fillId="2" borderId="8" xfId="0" applyFont="1" applyFill="1" applyBorder="1" applyAlignment="1">
      <alignment horizontal="center" vertical="center"/>
    </xf>
    <xf numFmtId="0" fontId="3" fillId="2" borderId="21" xfId="0" applyFont="1" applyFill="1" applyBorder="1" applyAlignment="1">
      <alignment horizontal="center" vertical="center"/>
    </xf>
    <xf numFmtId="44" fontId="3" fillId="10" borderId="34" xfId="1" applyFont="1" applyFill="1" applyBorder="1" applyAlignment="1" applyProtection="1">
      <alignment horizontal="right" vertical="center"/>
    </xf>
    <xf numFmtId="44" fontId="3" fillId="10" borderId="34" xfId="1" applyFont="1" applyFill="1" applyBorder="1" applyAlignment="1" applyProtection="1">
      <alignment horizontal="center" vertical="center"/>
    </xf>
    <xf numFmtId="0" fontId="2" fillId="0" borderId="0" xfId="0" applyFont="1" applyAlignment="1">
      <alignment vertical="center"/>
    </xf>
    <xf numFmtId="44" fontId="3" fillId="15" borderId="19" xfId="1" applyFont="1" applyFill="1" applyBorder="1" applyAlignment="1">
      <alignment horizontal="center" vertical="center"/>
    </xf>
    <xf numFmtId="44" fontId="3" fillId="15" borderId="27" xfId="1" applyFont="1" applyFill="1" applyBorder="1" applyAlignment="1">
      <alignment horizontal="center" vertical="center"/>
    </xf>
    <xf numFmtId="44" fontId="3" fillId="15" borderId="37" xfId="1" applyFont="1" applyFill="1" applyBorder="1" applyAlignment="1">
      <alignment horizontal="center" vertical="center"/>
    </xf>
    <xf numFmtId="44" fontId="3" fillId="15" borderId="7" xfId="0" applyNumberFormat="1" applyFont="1" applyFill="1" applyBorder="1" applyAlignment="1">
      <alignment horizontal="center" vertical="center"/>
    </xf>
    <xf numFmtId="44" fontId="3" fillId="15" borderId="39" xfId="0" applyNumberFormat="1" applyFont="1" applyFill="1" applyBorder="1" applyAlignment="1">
      <alignment horizontal="center" vertical="center"/>
    </xf>
    <xf numFmtId="44" fontId="3" fillId="15" borderId="38" xfId="0" applyNumberFormat="1" applyFont="1" applyFill="1" applyBorder="1" applyAlignment="1">
      <alignment horizontal="center" vertical="center"/>
    </xf>
    <xf numFmtId="44" fontId="3" fillId="15" borderId="20" xfId="0" applyNumberFormat="1" applyFont="1" applyFill="1" applyBorder="1" applyAlignment="1">
      <alignment horizontal="center" vertical="center"/>
    </xf>
    <xf numFmtId="44" fontId="3" fillId="15" borderId="28" xfId="0" applyNumberFormat="1" applyFont="1" applyFill="1" applyBorder="1" applyAlignment="1">
      <alignment horizontal="center" vertical="center"/>
    </xf>
    <xf numFmtId="44" fontId="3" fillId="15" borderId="40" xfId="0" applyNumberFormat="1" applyFont="1" applyFill="1" applyBorder="1" applyAlignment="1">
      <alignment horizontal="center" vertical="center"/>
    </xf>
    <xf numFmtId="44" fontId="2" fillId="5" borderId="32" xfId="1" applyFont="1" applyFill="1" applyBorder="1" applyAlignment="1">
      <alignment horizontal="center" vertical="center" wrapText="1"/>
    </xf>
    <xf numFmtId="44" fontId="2" fillId="5" borderId="34" xfId="1" applyFont="1" applyFill="1" applyBorder="1" applyAlignment="1">
      <alignment horizontal="center" vertical="center" wrapText="1"/>
    </xf>
    <xf numFmtId="0" fontId="3" fillId="5" borderId="13"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2" xfId="0" applyFont="1" applyFill="1" applyBorder="1" applyAlignment="1">
      <alignment horizontal="center"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6"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1"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5" xfId="0" applyFont="1" applyFill="1" applyBorder="1" applyAlignment="1">
      <alignment horizontal="center" vertical="center" wrapText="1"/>
    </xf>
    <xf numFmtId="44" fontId="2" fillId="2" borderId="27" xfId="1" applyFont="1" applyFill="1" applyBorder="1" applyAlignment="1" applyProtection="1">
      <alignment horizontal="center" vertical="center" wrapText="1"/>
    </xf>
    <xf numFmtId="44" fontId="2" fillId="2" borderId="28" xfId="1" applyFont="1" applyFill="1" applyBorder="1" applyAlignment="1" applyProtection="1">
      <alignment horizontal="center"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44" fontId="3" fillId="2" borderId="32" xfId="1" applyFont="1" applyFill="1" applyBorder="1" applyAlignment="1" applyProtection="1">
      <alignment horizontal="center" vertical="center"/>
    </xf>
    <xf numFmtId="44" fontId="3" fillId="2" borderId="33" xfId="1" applyFont="1" applyFill="1" applyBorder="1" applyAlignment="1" applyProtection="1">
      <alignment horizontal="center" vertical="center"/>
    </xf>
    <xf numFmtId="44" fontId="3" fillId="2" borderId="34" xfId="1" applyFont="1" applyFill="1" applyBorder="1" applyAlignment="1" applyProtection="1">
      <alignment horizontal="center" vertical="center"/>
    </xf>
    <xf numFmtId="0" fontId="2" fillId="2" borderId="25" xfId="0" applyFont="1" applyFill="1" applyBorder="1" applyAlignment="1">
      <alignment horizontal="center" vertical="center"/>
    </xf>
    <xf numFmtId="0" fontId="2" fillId="2" borderId="2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4" xfId="0" applyFont="1" applyFill="1" applyBorder="1" applyAlignment="1">
      <alignment horizontal="center" vertical="center"/>
    </xf>
    <xf numFmtId="0" fontId="4" fillId="6" borderId="48" xfId="0" applyFont="1" applyFill="1" applyBorder="1" applyAlignment="1">
      <alignment horizontal="center"/>
    </xf>
    <xf numFmtId="0" fontId="4" fillId="6" borderId="0" xfId="0" applyFont="1" applyFill="1" applyAlignment="1">
      <alignment horizontal="center"/>
    </xf>
    <xf numFmtId="0" fontId="4" fillId="6" borderId="11" xfId="0" applyFont="1" applyFill="1" applyBorder="1" applyAlignment="1">
      <alignment horizont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44" fontId="2" fillId="4" borderId="19" xfId="1" applyFont="1" applyFill="1" applyBorder="1" applyAlignment="1">
      <alignment horizontal="center" vertical="center" wrapText="1"/>
    </xf>
    <xf numFmtId="44" fontId="2" fillId="4" borderId="20" xfId="1" applyFont="1" applyFill="1" applyBorder="1" applyAlignment="1">
      <alignment horizontal="center" vertical="center" wrapText="1"/>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5"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4" fontId="2" fillId="3" borderId="19" xfId="1" applyFont="1" applyFill="1" applyBorder="1" applyAlignment="1">
      <alignment horizontal="center" vertical="center" wrapText="1"/>
    </xf>
    <xf numFmtId="44" fontId="2" fillId="3" borderId="20" xfId="1"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3" fillId="2" borderId="14" xfId="0" applyFont="1" applyFill="1" applyBorder="1" applyAlignment="1">
      <alignment horizontal="left" vertical="center"/>
    </xf>
    <xf numFmtId="0" fontId="3" fillId="2" borderId="11" xfId="0" applyFont="1" applyFill="1" applyBorder="1" applyAlignment="1">
      <alignment horizontal="left" vertical="center"/>
    </xf>
    <xf numFmtId="0" fontId="3" fillId="15" borderId="20" xfId="0" applyFont="1" applyFill="1" applyBorder="1" applyAlignment="1">
      <alignment horizontal="center" vertical="center"/>
    </xf>
    <xf numFmtId="0" fontId="3" fillId="15" borderId="40" xfId="0" applyFont="1" applyFill="1" applyBorder="1" applyAlignment="1">
      <alignment horizontal="center" vertical="center"/>
    </xf>
    <xf numFmtId="0" fontId="4" fillId="0" borderId="0" xfId="0" applyFont="1" applyAlignment="1">
      <alignment horizontal="center" vertical="center"/>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44" fontId="9" fillId="10" borderId="32" xfId="1" applyFont="1" applyFill="1" applyBorder="1" applyAlignment="1" applyProtection="1">
      <alignment horizontal="center" vertical="center"/>
    </xf>
    <xf numFmtId="44" fontId="9" fillId="10" borderId="33" xfId="1" applyFont="1" applyFill="1" applyBorder="1" applyAlignment="1" applyProtection="1">
      <alignment horizontal="center" vertical="center"/>
    </xf>
    <xf numFmtId="0" fontId="10" fillId="6" borderId="13"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44" fontId="2" fillId="10" borderId="32" xfId="1" applyFont="1" applyFill="1" applyBorder="1" applyAlignment="1" applyProtection="1">
      <alignment horizontal="center" vertical="center"/>
    </xf>
    <xf numFmtId="44" fontId="2" fillId="10" borderId="34" xfId="1" applyFont="1" applyFill="1" applyBorder="1" applyAlignment="1" applyProtection="1">
      <alignment horizontal="center" vertical="center"/>
    </xf>
    <xf numFmtId="0" fontId="7" fillId="7" borderId="1"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10" fillId="7" borderId="13"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3" fillId="6" borderId="11" xfId="0" applyFont="1" applyFill="1" applyBorder="1" applyAlignment="1">
      <alignment horizontal="center" vertical="center"/>
    </xf>
    <xf numFmtId="0" fontId="2" fillId="12" borderId="13"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3" fillId="12" borderId="51" xfId="0" applyFont="1" applyFill="1" applyBorder="1" applyAlignment="1">
      <alignment horizontal="center" vertical="center"/>
    </xf>
    <xf numFmtId="0" fontId="3" fillId="12" borderId="43" xfId="0" applyFont="1" applyFill="1" applyBorder="1" applyAlignment="1">
      <alignment horizontal="center" vertical="center"/>
    </xf>
    <xf numFmtId="0" fontId="3" fillId="12" borderId="44" xfId="0" applyFont="1" applyFill="1" applyBorder="1" applyAlignment="1">
      <alignment horizontal="center" vertical="center"/>
    </xf>
    <xf numFmtId="44" fontId="3" fillId="15" borderId="1" xfId="0" applyNumberFormat="1" applyFont="1" applyFill="1" applyBorder="1" applyAlignment="1">
      <alignment horizontal="center" vertical="center"/>
    </xf>
    <xf numFmtId="44" fontId="3" fillId="15" borderId="2" xfId="0" applyNumberFormat="1" applyFont="1" applyFill="1" applyBorder="1" applyAlignment="1">
      <alignment horizontal="center" vertical="center"/>
    </xf>
    <xf numFmtId="44" fontId="3" fillId="15" borderId="3" xfId="0" applyNumberFormat="1" applyFont="1" applyFill="1" applyBorder="1" applyAlignment="1">
      <alignment horizontal="center" vertical="center"/>
    </xf>
    <xf numFmtId="0" fontId="3" fillId="15" borderId="1" xfId="0" applyFont="1" applyFill="1" applyBorder="1" applyAlignment="1">
      <alignment horizontal="left" vertical="center"/>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2" fillId="4" borderId="13"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3" fillId="15" borderId="19" xfId="0" applyFont="1" applyFill="1" applyBorder="1" applyAlignment="1">
      <alignment horizontal="center" vertical="center"/>
    </xf>
    <xf numFmtId="0" fontId="3" fillId="15" borderId="27" xfId="0" applyFont="1" applyFill="1" applyBorder="1" applyAlignment="1">
      <alignment horizontal="center" vertical="center"/>
    </xf>
    <xf numFmtId="0" fontId="3" fillId="15" borderId="37"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12" xfId="0" applyFont="1" applyFill="1" applyBorder="1" applyAlignment="1">
      <alignment horizontal="center" vertical="center"/>
    </xf>
    <xf numFmtId="0" fontId="2" fillId="14" borderId="11" xfId="0" applyFont="1" applyFill="1" applyBorder="1" applyAlignment="1">
      <alignment horizontal="center" vertical="center"/>
    </xf>
    <xf numFmtId="0" fontId="3" fillId="15" borderId="7" xfId="0" applyFont="1" applyFill="1" applyBorder="1" applyAlignment="1">
      <alignment horizontal="center" vertical="center"/>
    </xf>
    <xf numFmtId="0" fontId="3" fillId="15" borderId="38"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15" borderId="39" xfId="0" applyFont="1" applyFill="1" applyBorder="1" applyAlignment="1">
      <alignment horizontal="center" vertical="center"/>
    </xf>
    <xf numFmtId="0" fontId="3" fillId="15" borderId="28" xfId="0" applyFont="1" applyFill="1" applyBorder="1" applyAlignment="1">
      <alignment horizontal="center" vertical="center"/>
    </xf>
    <xf numFmtId="0" fontId="3" fillId="12" borderId="49" xfId="0" applyFont="1" applyFill="1" applyBorder="1" applyAlignment="1">
      <alignment horizontal="center" vertical="center"/>
    </xf>
    <xf numFmtId="0" fontId="3" fillId="12" borderId="41" xfId="0" applyFont="1" applyFill="1" applyBorder="1" applyAlignment="1">
      <alignment horizontal="center" vertical="center"/>
    </xf>
    <xf numFmtId="0" fontId="3" fillId="12" borderId="42" xfId="0" applyFont="1" applyFill="1" applyBorder="1" applyAlignment="1">
      <alignment horizontal="center" vertical="center"/>
    </xf>
    <xf numFmtId="0" fontId="3" fillId="15" borderId="14" xfId="0" applyFont="1" applyFill="1" applyBorder="1" applyAlignment="1">
      <alignment horizontal="left" vertical="center"/>
    </xf>
    <xf numFmtId="0" fontId="2" fillId="14" borderId="46" xfId="0" applyFont="1" applyFill="1" applyBorder="1" applyAlignment="1">
      <alignment horizontal="center" vertical="center"/>
    </xf>
    <xf numFmtId="0" fontId="2" fillId="14" borderId="47" xfId="0" applyFont="1" applyFill="1" applyBorder="1" applyAlignment="1">
      <alignment horizontal="center" vertical="center"/>
    </xf>
    <xf numFmtId="44" fontId="2" fillId="15" borderId="52" xfId="1" applyFont="1" applyFill="1" applyBorder="1" applyAlignment="1">
      <alignment horizontal="center" vertical="center"/>
    </xf>
    <xf numFmtId="44" fontId="2" fillId="15" borderId="17" xfId="1" applyFont="1" applyFill="1" applyBorder="1" applyAlignment="1">
      <alignment horizontal="center" vertical="center"/>
    </xf>
    <xf numFmtId="44" fontId="2" fillId="15" borderId="53" xfId="1" applyFont="1" applyFill="1" applyBorder="1" applyAlignment="1">
      <alignment horizontal="center" vertical="center"/>
    </xf>
    <xf numFmtId="44" fontId="2" fillId="15" borderId="36" xfId="1" applyFont="1" applyFill="1" applyBorder="1" applyAlignment="1">
      <alignment horizontal="center" vertical="center"/>
    </xf>
    <xf numFmtId="44" fontId="2" fillId="15" borderId="54" xfId="1" applyFont="1" applyFill="1" applyBorder="1" applyAlignment="1">
      <alignment horizontal="center" vertical="center"/>
    </xf>
    <xf numFmtId="44" fontId="2" fillId="15" borderId="15" xfId="1" applyFont="1" applyFill="1" applyBorder="1" applyAlignment="1">
      <alignment horizontal="center" vertical="center"/>
    </xf>
    <xf numFmtId="0" fontId="2" fillId="14" borderId="13" xfId="0" applyFont="1" applyFill="1" applyBorder="1" applyAlignment="1">
      <alignment horizontal="left" vertical="center" wrapText="1"/>
    </xf>
    <xf numFmtId="0" fontId="2" fillId="14" borderId="4" xfId="0" applyFont="1" applyFill="1" applyBorder="1" applyAlignment="1">
      <alignment horizontal="left" vertical="center" wrapText="1"/>
    </xf>
    <xf numFmtId="0" fontId="2" fillId="14" borderId="19" xfId="0" applyFont="1" applyFill="1" applyBorder="1" applyAlignment="1">
      <alignment horizontal="center" vertical="center"/>
    </xf>
    <xf numFmtId="0" fontId="2" fillId="14" borderId="27" xfId="0" applyFont="1" applyFill="1" applyBorder="1" applyAlignment="1">
      <alignment horizontal="center" vertical="center"/>
    </xf>
    <xf numFmtId="0" fontId="2" fillId="14" borderId="37" xfId="0" applyFont="1" applyFill="1" applyBorder="1" applyAlignment="1">
      <alignment horizontal="center" vertical="center"/>
    </xf>
    <xf numFmtId="44" fontId="2" fillId="14" borderId="1" xfId="1" applyFont="1" applyFill="1" applyBorder="1" applyAlignment="1">
      <alignment horizontal="center" vertical="center"/>
    </xf>
    <xf numFmtId="44" fontId="2" fillId="14" borderId="3" xfId="1" applyFont="1" applyFill="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colors>
    <mruColors>
      <color rgb="FFFFFF99"/>
      <color rgb="FFFF66FF"/>
      <color rgb="FFFFFF00"/>
      <color rgb="FFFFCC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36635</xdr:colOff>
      <xdr:row>2</xdr:row>
      <xdr:rowOff>43958</xdr:rowOff>
    </xdr:from>
    <xdr:to>
      <xdr:col>7</xdr:col>
      <xdr:colOff>659423</xdr:colOff>
      <xdr:row>5</xdr:row>
      <xdr:rowOff>139211</xdr:rowOff>
    </xdr:to>
    <xdr:sp macro="" textlink="">
      <xdr:nvSpPr>
        <xdr:cNvPr id="2" name="Textfeld 1">
          <a:extLst>
            <a:ext uri="{FF2B5EF4-FFF2-40B4-BE49-F238E27FC236}">
              <a16:creationId xmlns:a16="http://schemas.microsoft.com/office/drawing/2014/main" id="{A17AB20E-2189-45FD-BAC7-8B867B458E33}"/>
            </a:ext>
          </a:extLst>
        </xdr:cNvPr>
        <xdr:cNvSpPr txBox="1"/>
      </xdr:nvSpPr>
      <xdr:spPr>
        <a:xfrm>
          <a:off x="36635" y="666746"/>
          <a:ext cx="9620250" cy="7326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Arial Narrow" panose="020B0606020202030204" pitchFamily="34" charset="0"/>
              <a:ea typeface="+mn-ea"/>
              <a:cs typeface="+mn-cs"/>
            </a:rPr>
            <a:t>Das Paket</a:t>
          </a:r>
          <a:r>
            <a:rPr lang="de-DE" sz="1100" baseline="0">
              <a:solidFill>
                <a:schemeClr val="dk1"/>
              </a:solidFill>
              <a:effectLst/>
              <a:latin typeface="Arial Narrow" panose="020B0606020202030204" pitchFamily="34" charset="0"/>
              <a:ea typeface="+mn-ea"/>
              <a:cs typeface="+mn-cs"/>
            </a:rPr>
            <a:t> "Basiswartung" </a:t>
          </a:r>
          <a:r>
            <a:rPr lang="de-DE" sz="1100">
              <a:solidFill>
                <a:schemeClr val="dk1"/>
              </a:solidFill>
              <a:effectLst/>
              <a:latin typeface="Arial Narrow" panose="020B0606020202030204" pitchFamily="34" charset="0"/>
              <a:ea typeface="+mn-ea"/>
              <a:cs typeface="+mn-cs"/>
            </a:rPr>
            <a:t>beinhaltet alle Elemente, die für einen technisch beanstandungsfreien Betrieb des Internetauftritts/Webshops erforderlich sind. Es umfasst keine Arbeiten zur Überwachung und Pflege von Inhalten, die sich ggf. aus geänderten Bedingungen für den Betrieb des Internetauftritts/ Webshops ergeben (z.B. Überwachung AGB oder DSGVO). Diese sind im Paket</a:t>
          </a:r>
          <a:r>
            <a:rPr lang="de-DE" sz="1100" baseline="0">
              <a:solidFill>
                <a:schemeClr val="dk1"/>
              </a:solidFill>
              <a:effectLst/>
              <a:latin typeface="Arial Narrow" panose="020B0606020202030204" pitchFamily="34" charset="0"/>
              <a:ea typeface="+mn-ea"/>
              <a:cs typeface="+mn-cs"/>
            </a:rPr>
            <a:t> "Recht" enthalten. Zu Beginn des Wartungsvertrages erfolgt eine kostenpflichtige Einrichtung aller Wartungsoptionen (einmalig 60 €). </a:t>
          </a:r>
          <a:r>
            <a:rPr lang="de-DE" sz="1100" b="1" baseline="0">
              <a:solidFill>
                <a:schemeClr val="dk1"/>
              </a:solidFill>
              <a:effectLst/>
              <a:latin typeface="Arial Narrow" panose="020B0606020202030204" pitchFamily="34" charset="0"/>
              <a:ea typeface="+mn-ea"/>
              <a:cs typeface="+mn-cs"/>
            </a:rPr>
            <a:t>Diese Einrichtungsgebühr entfällt bei der Übernahme von Wartungsverträgen der "UniQNetworks UG" oder bei Internetauftritten / Onlineshops, die von "</a:t>
          </a:r>
          <a:r>
            <a:rPr lang="de-DE" sz="1100" b="1" baseline="0">
              <a:solidFill>
                <a:srgbClr val="FF66FF"/>
              </a:solidFill>
              <a:effectLst/>
              <a:latin typeface="Arial Narrow" panose="020B0606020202030204" pitchFamily="34" charset="0"/>
              <a:ea typeface="+mn-ea"/>
              <a:cs typeface="+mn-cs"/>
            </a:rPr>
            <a:t>S</a:t>
          </a:r>
          <a:r>
            <a:rPr lang="de-DE" sz="1100" b="1" baseline="0">
              <a:solidFill>
                <a:schemeClr val="dk1"/>
              </a:solidFill>
              <a:effectLst/>
              <a:latin typeface="Arial Narrow" panose="020B0606020202030204" pitchFamily="34" charset="0"/>
              <a:ea typeface="+mn-ea"/>
              <a:cs typeface="+mn-cs"/>
            </a:rPr>
            <a:t>ervice-</a:t>
          </a:r>
          <a:r>
            <a:rPr lang="de-DE" sz="1100" b="1" baseline="0">
              <a:solidFill>
                <a:srgbClr val="FF66FF"/>
              </a:solidFill>
              <a:effectLst/>
              <a:latin typeface="Arial Narrow" panose="020B0606020202030204" pitchFamily="34" charset="0"/>
              <a:ea typeface="+mn-ea"/>
              <a:cs typeface="+mn-cs"/>
            </a:rPr>
            <a:t>BTB</a:t>
          </a:r>
          <a:r>
            <a:rPr lang="de-DE" sz="1100" b="1" baseline="0">
              <a:solidFill>
                <a:schemeClr val="dk1"/>
              </a:solidFill>
              <a:effectLst/>
              <a:latin typeface="Arial Narrow" panose="020B0606020202030204" pitchFamily="34" charset="0"/>
              <a:ea typeface="+mn-ea"/>
              <a:cs typeface="+mn-cs"/>
            </a:rPr>
            <a:t>" erstellt wurden. </a:t>
          </a:r>
          <a:br>
            <a:rPr lang="de-DE" sz="1100" b="1" baseline="0">
              <a:solidFill>
                <a:schemeClr val="dk1"/>
              </a:solidFill>
              <a:effectLst/>
              <a:latin typeface="Arial Narrow" panose="020B0606020202030204" pitchFamily="34" charset="0"/>
              <a:ea typeface="+mn-ea"/>
              <a:cs typeface="+mn-cs"/>
            </a:rPr>
          </a:br>
          <a:endParaRPr lang="de-DE" sz="1100" b="1" baseline="0">
            <a:solidFill>
              <a:schemeClr val="dk1"/>
            </a:solidFill>
            <a:effectLst/>
            <a:latin typeface="Arial Narrow" panose="020B0606020202030204" pitchFamily="34" charset="0"/>
            <a:ea typeface="+mn-ea"/>
            <a:cs typeface="+mn-cs"/>
          </a:endParaRPr>
        </a:p>
        <a:p>
          <a:endParaRPr lang="de-DE" sz="1100">
            <a:latin typeface="Arial Narrow" panose="020B0606020202030204" pitchFamily="34" charset="0"/>
          </a:endParaRPr>
        </a:p>
      </xdr:txBody>
    </xdr:sp>
    <xdr:clientData/>
  </xdr:twoCellAnchor>
  <xdr:twoCellAnchor>
    <xdr:from>
      <xdr:col>0</xdr:col>
      <xdr:colOff>29308</xdr:colOff>
      <xdr:row>25</xdr:row>
      <xdr:rowOff>43961</xdr:rowOff>
    </xdr:from>
    <xdr:to>
      <xdr:col>7</xdr:col>
      <xdr:colOff>659423</xdr:colOff>
      <xdr:row>27</xdr:row>
      <xdr:rowOff>197827</xdr:rowOff>
    </xdr:to>
    <xdr:sp macro="" textlink="">
      <xdr:nvSpPr>
        <xdr:cNvPr id="8" name="Textfeld 7">
          <a:extLst>
            <a:ext uri="{FF2B5EF4-FFF2-40B4-BE49-F238E27FC236}">
              <a16:creationId xmlns:a16="http://schemas.microsoft.com/office/drawing/2014/main" id="{C3B9316A-B672-4FDF-9820-729035B068E9}"/>
            </a:ext>
          </a:extLst>
        </xdr:cNvPr>
        <xdr:cNvSpPr txBox="1"/>
      </xdr:nvSpPr>
      <xdr:spPr>
        <a:xfrm>
          <a:off x="29308" y="5744307"/>
          <a:ext cx="9627577" cy="659424"/>
        </a:xfrm>
        <a:prstGeom prst="rect">
          <a:avLst/>
        </a:prstGeom>
        <a:solidFill>
          <a:schemeClr val="accent1">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effectLst/>
              <a:latin typeface="Arial Narrow" panose="020B0606020202030204" pitchFamily="34" charset="0"/>
              <a:ea typeface="+mn-ea"/>
              <a:cs typeface="+mn-cs"/>
            </a:rPr>
            <a:t>Das Paket „Sicherung“ ist zu empfehlen, wenn die Inhaltspflege in eigener Regie des Kunden oder durch Mitarbeiter des Kunden erfolgt und/oder mehrere Benutzer</a:t>
          </a:r>
          <a:r>
            <a:rPr lang="de-DE" sz="1100" baseline="0">
              <a:effectLst/>
              <a:latin typeface="Arial Narrow" panose="020B0606020202030204" pitchFamily="34" charset="0"/>
              <a:ea typeface="+mn-ea"/>
              <a:cs typeface="+mn-cs"/>
            </a:rPr>
            <a:t> Zugriff auf das Backend der Installtion haben.</a:t>
          </a:r>
          <a:r>
            <a:rPr lang="de-DE" sz="1100">
              <a:effectLst/>
              <a:latin typeface="Arial Narrow" panose="020B0606020202030204" pitchFamily="34" charset="0"/>
              <a:ea typeface="+mn-ea"/>
              <a:cs typeface="+mn-cs"/>
            </a:rPr>
            <a:t> Es ist weiterhin zu empfehlen, wenn naturgemäß tägliche Änderungen am Internetauftritt zu erwarten sind (z.B. Webshops und Blogs oder Internetauftritte mit eigenen Kundenzugängen). </a:t>
          </a:r>
          <a:endParaRPr kumimoji="0" lang="de-DE" sz="12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xdr:txBody>
    </xdr:sp>
    <xdr:clientData/>
  </xdr:twoCellAnchor>
  <xdr:twoCellAnchor>
    <xdr:from>
      <xdr:col>0</xdr:col>
      <xdr:colOff>43963</xdr:colOff>
      <xdr:row>33</xdr:row>
      <xdr:rowOff>36632</xdr:rowOff>
    </xdr:from>
    <xdr:to>
      <xdr:col>7</xdr:col>
      <xdr:colOff>674076</xdr:colOff>
      <xdr:row>36</xdr:row>
      <xdr:rowOff>190499</xdr:rowOff>
    </xdr:to>
    <xdr:sp macro="" textlink="">
      <xdr:nvSpPr>
        <xdr:cNvPr id="5" name="Textfeld 4">
          <a:extLst>
            <a:ext uri="{FF2B5EF4-FFF2-40B4-BE49-F238E27FC236}">
              <a16:creationId xmlns:a16="http://schemas.microsoft.com/office/drawing/2014/main" id="{A9CE2EC9-07D1-4D7D-8BCA-AD4F908CC050}"/>
            </a:ext>
          </a:extLst>
        </xdr:cNvPr>
        <xdr:cNvSpPr txBox="1"/>
      </xdr:nvSpPr>
      <xdr:spPr>
        <a:xfrm>
          <a:off x="43963" y="7312267"/>
          <a:ext cx="9627575" cy="791309"/>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r>
            <a:rPr lang="de-DE" sz="1100">
              <a:effectLst/>
              <a:latin typeface="Arial Narrow" panose="020B0606020202030204" pitchFamily="34" charset="0"/>
              <a:ea typeface="+mn-ea"/>
              <a:cs typeface="+mn-cs"/>
            </a:rPr>
            <a:t>Das Paket "Suchmaschinenüberwachung" ist für alle Internetauftritte zu empfehlen. Überwacht werden für Sie fortlaufend </a:t>
          </a:r>
          <a:r>
            <a:rPr lang="de-DE" sz="1100" baseline="0">
              <a:effectLst/>
              <a:latin typeface="Arial Narrow" panose="020B0606020202030204" pitchFamily="34" charset="0"/>
              <a:ea typeface="+mn-ea"/>
              <a:cs typeface="+mn-cs"/>
            </a:rPr>
            <a:t>die </a:t>
          </a:r>
          <a:r>
            <a:rPr lang="de-DE" sz="1100">
              <a:effectLst/>
              <a:latin typeface="Arial Narrow" panose="020B0606020202030204" pitchFamily="34" charset="0"/>
              <a:ea typeface="+mn-ea"/>
              <a:cs typeface="+mn-cs"/>
            </a:rPr>
            <a:t>Position Ihres Internetauftritts bei  google.de und/oder weiteren</a:t>
          </a:r>
          <a:r>
            <a:rPr lang="de-DE" sz="1100" baseline="0">
              <a:effectLst/>
              <a:latin typeface="Arial Narrow" panose="020B0606020202030204" pitchFamily="34" charset="0"/>
              <a:ea typeface="+mn-ea"/>
              <a:cs typeface="+mn-cs"/>
            </a:rPr>
            <a:t> </a:t>
          </a:r>
          <a:r>
            <a:rPr lang="de-DE" sz="1100">
              <a:effectLst/>
              <a:latin typeface="Arial Narrow" panose="020B0606020202030204" pitchFamily="34" charset="0"/>
              <a:ea typeface="+mn-ea"/>
              <a:cs typeface="+mn-cs"/>
            </a:rPr>
            <a:t>Suchmaschinen (z.B. google.com, bing.com, yahoo.com und andere) anhand der von Ihnen vorgegebener Suchbegriffe bzw. Suchphrasen. Eine Überwachung der Internetauftritte Ihrer Mittwettbewerber nach diesen Suchbegriffen und der Vergleich mit Ihrer eigenen Suchmaschinenposition ist möglich und sinnvoll. Sie</a:t>
          </a:r>
          <a:r>
            <a:rPr lang="de-DE" sz="1100" baseline="0">
              <a:effectLst/>
              <a:latin typeface="Arial Narrow" panose="020B0606020202030204" pitchFamily="34" charset="0"/>
              <a:ea typeface="+mn-ea"/>
              <a:cs typeface="+mn-cs"/>
            </a:rPr>
            <a:t> erhalten einen Bericht bei Beginn der Überwachung und im weiteren bei Verschlechterung der Suchmaschinenposition. Andere Kombinationen sind möglich.</a:t>
          </a:r>
        </a:p>
        <a:p>
          <a:endParaRPr lang="de-DE" sz="1100" baseline="0">
            <a:effectLst/>
            <a:latin typeface="Arial Narrow" panose="020B0606020202030204" pitchFamily="34" charset="0"/>
            <a:ea typeface="+mn-ea"/>
            <a:cs typeface="+mn-cs"/>
          </a:endParaRPr>
        </a:p>
        <a:p>
          <a:endParaRPr lang="de-DE" sz="1100">
            <a:effectLst/>
            <a:latin typeface="Arial Narrow" panose="020B0606020202030204" pitchFamily="34" charset="0"/>
            <a:ea typeface="+mn-ea"/>
            <a:cs typeface="+mn-cs"/>
          </a:endParaRPr>
        </a:p>
      </xdr:txBody>
    </xdr:sp>
    <xdr:clientData/>
  </xdr:twoCellAnchor>
  <xdr:twoCellAnchor>
    <xdr:from>
      <xdr:col>0</xdr:col>
      <xdr:colOff>29308</xdr:colOff>
      <xdr:row>57</xdr:row>
      <xdr:rowOff>29308</xdr:rowOff>
    </xdr:from>
    <xdr:to>
      <xdr:col>3</xdr:col>
      <xdr:colOff>710712</xdr:colOff>
      <xdr:row>60</xdr:row>
      <xdr:rowOff>168519</xdr:rowOff>
    </xdr:to>
    <xdr:sp macro="" textlink="">
      <xdr:nvSpPr>
        <xdr:cNvPr id="7" name="Textfeld 6">
          <a:extLst>
            <a:ext uri="{FF2B5EF4-FFF2-40B4-BE49-F238E27FC236}">
              <a16:creationId xmlns:a16="http://schemas.microsoft.com/office/drawing/2014/main" id="{787B6EA2-617E-46FE-B455-C9439DD232CE}"/>
            </a:ext>
          </a:extLst>
        </xdr:cNvPr>
        <xdr:cNvSpPr txBox="1"/>
      </xdr:nvSpPr>
      <xdr:spPr>
        <a:xfrm>
          <a:off x="29308" y="13027270"/>
          <a:ext cx="8279423" cy="776653"/>
        </a:xfrm>
        <a:prstGeom prst="rect">
          <a:avLst/>
        </a:prstGeom>
        <a:solidFill>
          <a:srgbClr val="FFCCFF"/>
        </a:solidFill>
        <a:ln w="9525" cmpd="sng">
          <a:solidFill>
            <a:sysClr val="window" lastClr="FFFFFF">
              <a:shade val="50000"/>
            </a:sysClr>
          </a:solidFill>
        </a:ln>
        <a:effectLst/>
      </xdr:spPr>
      <xdr:txBody>
        <a:bodyPr vertOverflow="clip" horzOverflow="clip" wrap="square" rtlCol="0" anchor="t"/>
        <a:lstStyle/>
        <a:p>
          <a:r>
            <a:rPr lang="de-DE" sz="1100">
              <a:effectLst/>
              <a:latin typeface="Arial Narrow" panose="020B0606020202030204" pitchFamily="34" charset="0"/>
              <a:ea typeface="+mn-ea"/>
              <a:cs typeface="+mn-cs"/>
            </a:rPr>
            <a:t>Das Paket „Recht“ umfasst die Überwachung aller Komponenten, die für eine rechtssicheren Betrieb des Internetauftritts / Online-Shops erforderlich sind. Die Beseitigung der Mängel erfolgt im Rahmen der Inhaltspflege. Das Paket "RechtIst ist</a:t>
          </a:r>
          <a:r>
            <a:rPr lang="de-DE" sz="1100" baseline="0">
              <a:effectLst/>
              <a:latin typeface="Arial Narrow" panose="020B0606020202030204" pitchFamily="34" charset="0"/>
              <a:ea typeface="+mn-ea"/>
              <a:cs typeface="+mn-cs"/>
            </a:rPr>
            <a:t> für zu empfehlen:</a:t>
          </a:r>
          <a:br>
            <a:rPr lang="de-DE" sz="1100" baseline="0">
              <a:effectLst/>
              <a:latin typeface="Arial Narrow" panose="020B0606020202030204" pitchFamily="34" charset="0"/>
              <a:ea typeface="+mn-ea"/>
              <a:cs typeface="+mn-cs"/>
            </a:rPr>
          </a:br>
          <a:r>
            <a:rPr lang="de-DE" sz="1100" baseline="0">
              <a:effectLst/>
              <a:latin typeface="Arial Narrow" panose="020B0606020202030204" pitchFamily="34" charset="0"/>
              <a:ea typeface="+mn-ea"/>
              <a:cs typeface="+mn-cs"/>
            </a:rPr>
            <a:t>Variante A: für alle Internetauftritte,</a:t>
          </a:r>
          <a:br>
            <a:rPr lang="de-DE" sz="1100" baseline="0">
              <a:effectLst/>
              <a:latin typeface="Arial Narrow" panose="020B0606020202030204" pitchFamily="34" charset="0"/>
              <a:ea typeface="+mn-ea"/>
              <a:cs typeface="+mn-cs"/>
            </a:rPr>
          </a:br>
          <a:r>
            <a:rPr lang="de-DE" sz="1100" baseline="0">
              <a:effectLst/>
              <a:latin typeface="Arial Narrow" panose="020B0606020202030204" pitchFamily="34" charset="0"/>
              <a:ea typeface="+mn-ea"/>
              <a:cs typeface="+mn-cs"/>
            </a:rPr>
            <a:t>Variant B: für alle Internetauftritte mit Verkaufsaktivitäten (Produkte, elektronische Artikel, Tickets . . . )</a:t>
          </a:r>
          <a:br>
            <a:rPr lang="de-DE" sz="1100" baseline="0">
              <a:effectLst/>
              <a:latin typeface="Arial Narrow" panose="020B0606020202030204" pitchFamily="34" charset="0"/>
              <a:ea typeface="+mn-ea"/>
              <a:cs typeface="+mn-cs"/>
            </a:rPr>
          </a:br>
          <a:endParaRPr lang="de-DE" sz="1100">
            <a:effectLst/>
            <a:latin typeface="Arial Narrow" panose="020B0606020202030204" pitchFamily="34" charset="0"/>
            <a:ea typeface="+mn-ea"/>
            <a:cs typeface="+mn-cs"/>
          </a:endParaRPr>
        </a:p>
      </xdr:txBody>
    </xdr:sp>
    <xdr:clientData/>
  </xdr:twoCellAnchor>
  <xdr:twoCellAnchor>
    <xdr:from>
      <xdr:col>5</xdr:col>
      <xdr:colOff>172376</xdr:colOff>
      <xdr:row>4</xdr:row>
      <xdr:rowOff>197827</xdr:rowOff>
    </xdr:from>
    <xdr:to>
      <xdr:col>7</xdr:col>
      <xdr:colOff>21980</xdr:colOff>
      <xdr:row>12</xdr:row>
      <xdr:rowOff>102963</xdr:rowOff>
    </xdr:to>
    <xdr:cxnSp macro="">
      <xdr:nvCxnSpPr>
        <xdr:cNvPr id="9" name="Gerade Verbindung mit Pfeil 8">
          <a:extLst>
            <a:ext uri="{FF2B5EF4-FFF2-40B4-BE49-F238E27FC236}">
              <a16:creationId xmlns:a16="http://schemas.microsoft.com/office/drawing/2014/main" id="{85C460F5-9BFC-4147-A71B-91D0DC358AA8}"/>
            </a:ext>
          </a:extLst>
        </xdr:cNvPr>
        <xdr:cNvCxnSpPr/>
      </xdr:nvCxnSpPr>
      <xdr:spPr>
        <a:xfrm flipH="1">
          <a:off x="8744876" y="1245577"/>
          <a:ext cx="274566" cy="17075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436860</xdr:colOff>
      <xdr:row>4</xdr:row>
      <xdr:rowOff>173320</xdr:rowOff>
    </xdr:from>
    <xdr:to>
      <xdr:col>7</xdr:col>
      <xdr:colOff>115303</xdr:colOff>
      <xdr:row>4</xdr:row>
      <xdr:rowOff>180474</xdr:rowOff>
    </xdr:to>
    <xdr:cxnSp macro="">
      <xdr:nvCxnSpPr>
        <xdr:cNvPr id="6" name="Gerader Verbinder 5">
          <a:extLst>
            <a:ext uri="{FF2B5EF4-FFF2-40B4-BE49-F238E27FC236}">
              <a16:creationId xmlns:a16="http://schemas.microsoft.com/office/drawing/2014/main" id="{C0CBA47F-46AC-4FB3-923E-813CABBDCDF9}"/>
            </a:ext>
          </a:extLst>
        </xdr:cNvPr>
        <xdr:cNvCxnSpPr/>
      </xdr:nvCxnSpPr>
      <xdr:spPr>
        <a:xfrm>
          <a:off x="8036807" y="1251149"/>
          <a:ext cx="1072101" cy="71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EB75-C424-44F8-9F40-542DC04B1EED}">
  <dimension ref="A1:I81"/>
  <sheetViews>
    <sheetView tabSelected="1" zoomScale="130" zoomScaleNormal="130" workbookViewId="0">
      <selection activeCell="A86" sqref="A86"/>
    </sheetView>
  </sheetViews>
  <sheetFormatPr baseColWidth="10" defaultRowHeight="16.5" x14ac:dyDescent="0.25"/>
  <cols>
    <col min="1" max="1" width="89.42578125" style="1" bestFit="1" customWidth="1"/>
    <col min="2" max="2" width="11.5703125" style="2" bestFit="1" customWidth="1"/>
    <col min="3" max="3" width="13" style="2" bestFit="1" customWidth="1"/>
    <col min="4" max="4" width="11.42578125" style="3" customWidth="1"/>
    <col min="5" max="5" width="3.140625" style="1" customWidth="1"/>
    <col min="6" max="6" width="3.140625" style="2" customWidth="1"/>
    <col min="7" max="7" width="3.140625" style="1" customWidth="1"/>
    <col min="8" max="8" width="10.5703125" style="16" bestFit="1" customWidth="1"/>
    <col min="9" max="16384" width="11.42578125" style="1"/>
  </cols>
  <sheetData>
    <row r="1" spans="1:8" s="86" customFormat="1" ht="28.5" customHeight="1" thickBot="1" x14ac:dyDescent="0.3">
      <c r="A1" s="85" t="s">
        <v>79</v>
      </c>
      <c r="B1" s="192" t="s">
        <v>59</v>
      </c>
      <c r="C1" s="192"/>
      <c r="D1" s="192"/>
      <c r="E1" s="192"/>
      <c r="F1" s="192"/>
      <c r="G1" s="192"/>
      <c r="H1" s="192"/>
    </row>
    <row r="2" spans="1:8" s="19" customFormat="1" ht="21" thickBot="1" x14ac:dyDescent="0.3">
      <c r="A2" s="122" t="s">
        <v>29</v>
      </c>
      <c r="B2" s="123"/>
      <c r="C2" s="123"/>
      <c r="D2" s="123"/>
      <c r="E2" s="123"/>
      <c r="F2" s="123"/>
      <c r="G2" s="123"/>
      <c r="H2" s="124"/>
    </row>
    <row r="3" spans="1:8" ht="16.5" customHeight="1" x14ac:dyDescent="0.25">
      <c r="A3" s="141"/>
      <c r="B3" s="142"/>
      <c r="C3" s="142"/>
      <c r="D3" s="142"/>
      <c r="E3" s="87"/>
      <c r="F3" s="87"/>
      <c r="G3" s="87"/>
      <c r="H3" s="88"/>
    </row>
    <row r="4" spans="1:8" x14ac:dyDescent="0.25">
      <c r="A4" s="141"/>
      <c r="B4" s="142"/>
      <c r="C4" s="142"/>
      <c r="D4" s="142"/>
      <c r="E4" s="87"/>
      <c r="F4" s="87"/>
      <c r="G4" s="87"/>
      <c r="H4" s="88"/>
    </row>
    <row r="5" spans="1:8" x14ac:dyDescent="0.25">
      <c r="A5" s="141"/>
      <c r="B5" s="142"/>
      <c r="C5" s="142"/>
      <c r="D5" s="142"/>
      <c r="E5" s="87"/>
      <c r="F5" s="87"/>
      <c r="G5" s="87"/>
      <c r="H5" s="88"/>
    </row>
    <row r="6" spans="1:8" ht="22.5" customHeight="1" thickBot="1" x14ac:dyDescent="0.3">
      <c r="A6" s="141"/>
      <c r="B6" s="142"/>
      <c r="C6" s="142"/>
      <c r="D6" s="142"/>
      <c r="E6" s="87"/>
      <c r="F6" s="87"/>
      <c r="G6" s="87"/>
      <c r="H6" s="88"/>
    </row>
    <row r="7" spans="1:8" ht="17.25" thickBot="1" x14ac:dyDescent="0.3">
      <c r="A7" s="143" t="s">
        <v>68</v>
      </c>
      <c r="B7" s="148" t="s">
        <v>6</v>
      </c>
      <c r="C7" s="149"/>
      <c r="D7" s="139" t="s">
        <v>26</v>
      </c>
      <c r="E7" s="198" t="s">
        <v>25</v>
      </c>
      <c r="F7" s="199"/>
      <c r="G7" s="200"/>
      <c r="H7" s="204" t="s">
        <v>39</v>
      </c>
    </row>
    <row r="8" spans="1:8" ht="17.25" thickBot="1" x14ac:dyDescent="0.3">
      <c r="A8" s="144"/>
      <c r="B8" s="89" t="s">
        <v>53</v>
      </c>
      <c r="C8" s="90" t="s">
        <v>0</v>
      </c>
      <c r="D8" s="140"/>
      <c r="E8" s="201"/>
      <c r="F8" s="202"/>
      <c r="G8" s="203"/>
      <c r="H8" s="205"/>
    </row>
    <row r="9" spans="1:8" x14ac:dyDescent="0.25">
      <c r="A9" s="91" t="s">
        <v>7</v>
      </c>
      <c r="B9" s="92" t="s">
        <v>1</v>
      </c>
      <c r="C9" s="93" t="s">
        <v>2</v>
      </c>
      <c r="D9" s="145">
        <v>35</v>
      </c>
      <c r="E9" s="193" t="s">
        <v>49</v>
      </c>
      <c r="F9" s="194"/>
      <c r="G9" s="195"/>
      <c r="H9" s="196" t="s">
        <v>21</v>
      </c>
    </row>
    <row r="10" spans="1:8" ht="17.25" thickBot="1" x14ac:dyDescent="0.3">
      <c r="A10" s="94" t="s">
        <v>8</v>
      </c>
      <c r="B10" s="95" t="s">
        <v>3</v>
      </c>
      <c r="C10" s="96" t="s">
        <v>3</v>
      </c>
      <c r="D10" s="146"/>
      <c r="E10" s="136"/>
      <c r="F10" s="137"/>
      <c r="G10" s="138"/>
      <c r="H10" s="197"/>
    </row>
    <row r="11" spans="1:8" ht="17.25" thickBot="1" x14ac:dyDescent="0.35">
      <c r="A11" s="94" t="s">
        <v>9</v>
      </c>
      <c r="B11" s="95" t="s">
        <v>3</v>
      </c>
      <c r="C11" s="96" t="s">
        <v>3</v>
      </c>
      <c r="D11" s="146"/>
      <c r="E11" s="150"/>
      <c r="F11" s="97"/>
      <c r="G11" s="151"/>
      <c r="H11" s="98">
        <f>IF((F11=""),0,60)</f>
        <v>0</v>
      </c>
    </row>
    <row r="12" spans="1:8" x14ac:dyDescent="0.25">
      <c r="A12" s="94" t="s">
        <v>10</v>
      </c>
      <c r="B12" s="95" t="s">
        <v>4</v>
      </c>
      <c r="C12" s="96" t="s">
        <v>4</v>
      </c>
      <c r="D12" s="146"/>
      <c r="E12" s="150"/>
      <c r="F12" s="99"/>
      <c r="G12" s="151"/>
      <c r="H12" s="98"/>
    </row>
    <row r="13" spans="1:8" x14ac:dyDescent="0.25">
      <c r="A13" s="94" t="s">
        <v>11</v>
      </c>
      <c r="B13" s="95" t="s">
        <v>4</v>
      </c>
      <c r="C13" s="96" t="s">
        <v>4</v>
      </c>
      <c r="D13" s="146"/>
      <c r="E13" s="136" t="s">
        <v>50</v>
      </c>
      <c r="F13" s="137"/>
      <c r="G13" s="138"/>
      <c r="H13" s="197" t="s">
        <v>4</v>
      </c>
    </row>
    <row r="14" spans="1:8" ht="17.25" customHeight="1" thickBot="1" x14ac:dyDescent="0.3">
      <c r="A14" s="94" t="s">
        <v>12</v>
      </c>
      <c r="B14" s="95" t="s">
        <v>4</v>
      </c>
      <c r="C14" s="96" t="s">
        <v>4</v>
      </c>
      <c r="D14" s="146"/>
      <c r="E14" s="136"/>
      <c r="F14" s="137"/>
      <c r="G14" s="138"/>
      <c r="H14" s="197"/>
    </row>
    <row r="15" spans="1:8" ht="17.25" customHeight="1" thickBot="1" x14ac:dyDescent="0.35">
      <c r="A15" s="94" t="s">
        <v>13</v>
      </c>
      <c r="B15" s="95" t="s">
        <v>4</v>
      </c>
      <c r="C15" s="96" t="s">
        <v>4</v>
      </c>
      <c r="D15" s="146"/>
      <c r="E15" s="150"/>
      <c r="F15" s="97" t="s">
        <v>77</v>
      </c>
      <c r="G15" s="151"/>
      <c r="H15" s="98">
        <f>IF(AND(F15="",(F11="")),0,D9)</f>
        <v>35</v>
      </c>
    </row>
    <row r="16" spans="1:8" ht="17.25" customHeight="1" x14ac:dyDescent="0.25">
      <c r="A16" s="94" t="s">
        <v>14</v>
      </c>
      <c r="B16" s="95" t="s">
        <v>5</v>
      </c>
      <c r="C16" s="96" t="s">
        <v>63</v>
      </c>
      <c r="D16" s="146"/>
      <c r="E16" s="150"/>
      <c r="F16" s="154"/>
      <c r="G16" s="151"/>
      <c r="H16" s="100"/>
    </row>
    <row r="17" spans="1:8" ht="17.25" customHeight="1" x14ac:dyDescent="0.25">
      <c r="A17" s="94" t="s">
        <v>61</v>
      </c>
      <c r="B17" s="95" t="s">
        <v>5</v>
      </c>
      <c r="C17" s="96" t="s">
        <v>63</v>
      </c>
      <c r="D17" s="146"/>
      <c r="E17" s="150"/>
      <c r="F17" s="155"/>
      <c r="G17" s="151"/>
      <c r="H17" s="100"/>
    </row>
    <row r="18" spans="1:8" ht="17.25" customHeight="1" x14ac:dyDescent="0.25">
      <c r="A18" s="94" t="s">
        <v>62</v>
      </c>
      <c r="B18" s="95" t="s">
        <v>64</v>
      </c>
      <c r="C18" s="96" t="s">
        <v>65</v>
      </c>
      <c r="D18" s="146"/>
      <c r="E18" s="150"/>
      <c r="F18" s="155"/>
      <c r="G18" s="151"/>
      <c r="H18" s="100"/>
    </row>
    <row r="19" spans="1:8" ht="17.25" customHeight="1" x14ac:dyDescent="0.25">
      <c r="A19" s="94" t="s">
        <v>15</v>
      </c>
      <c r="B19" s="95" t="s">
        <v>5</v>
      </c>
      <c r="C19" s="96" t="s">
        <v>63</v>
      </c>
      <c r="D19" s="146"/>
      <c r="E19" s="150"/>
      <c r="F19" s="155"/>
      <c r="G19" s="151"/>
      <c r="H19" s="100"/>
    </row>
    <row r="20" spans="1:8" ht="17.25" customHeight="1" x14ac:dyDescent="0.25">
      <c r="A20" s="94" t="s">
        <v>16</v>
      </c>
      <c r="B20" s="95" t="s">
        <v>5</v>
      </c>
      <c r="C20" s="96" t="s">
        <v>63</v>
      </c>
      <c r="D20" s="146"/>
      <c r="E20" s="150"/>
      <c r="F20" s="155"/>
      <c r="G20" s="151"/>
      <c r="H20" s="100"/>
    </row>
    <row r="21" spans="1:8" x14ac:dyDescent="0.25">
      <c r="A21" s="94" t="s">
        <v>17</v>
      </c>
      <c r="B21" s="95" t="s">
        <v>5</v>
      </c>
      <c r="C21" s="96" t="s">
        <v>52</v>
      </c>
      <c r="D21" s="146"/>
      <c r="E21" s="150"/>
      <c r="F21" s="155"/>
      <c r="G21" s="151"/>
      <c r="H21" s="100"/>
    </row>
    <row r="22" spans="1:8" ht="17.25" thickBot="1" x14ac:dyDescent="0.3">
      <c r="A22" s="101" t="s">
        <v>24</v>
      </c>
      <c r="B22" s="102" t="s">
        <v>51</v>
      </c>
      <c r="C22" s="103" t="s">
        <v>60</v>
      </c>
      <c r="D22" s="147"/>
      <c r="E22" s="153"/>
      <c r="F22" s="156"/>
      <c r="G22" s="152"/>
      <c r="H22" s="104"/>
    </row>
    <row r="23" spans="1:8" ht="17.25" customHeight="1" thickBot="1" x14ac:dyDescent="0.3">
      <c r="A23" s="188" t="s">
        <v>66</v>
      </c>
      <c r="B23" s="189"/>
      <c r="C23" s="189"/>
      <c r="D23" s="189"/>
      <c r="E23" s="153"/>
      <c r="F23" s="215"/>
      <c r="G23" s="152"/>
      <c r="H23" s="105"/>
    </row>
    <row r="24" spans="1:8" ht="5.0999999999999996" customHeight="1" thickBot="1" x14ac:dyDescent="0.3">
      <c r="D24" s="4"/>
    </row>
    <row r="25" spans="1:8" s="19" customFormat="1" ht="21" thickBot="1" x14ac:dyDescent="0.3">
      <c r="A25" s="206" t="s">
        <v>30</v>
      </c>
      <c r="B25" s="207"/>
      <c r="C25" s="207"/>
      <c r="D25" s="207"/>
      <c r="E25" s="207"/>
      <c r="F25" s="207"/>
      <c r="G25" s="207"/>
      <c r="H25" s="208"/>
    </row>
    <row r="26" spans="1:8" ht="23.25" customHeight="1" x14ac:dyDescent="0.25">
      <c r="A26" s="212"/>
      <c r="B26" s="213"/>
      <c r="C26" s="213"/>
      <c r="D26" s="213"/>
      <c r="E26" s="213"/>
      <c r="F26" s="213"/>
      <c r="G26" s="213"/>
      <c r="H26" s="214"/>
    </row>
    <row r="27" spans="1:8" x14ac:dyDescent="0.25">
      <c r="A27" s="212"/>
      <c r="B27" s="213"/>
      <c r="C27" s="213"/>
      <c r="D27" s="213"/>
      <c r="E27" s="213"/>
      <c r="F27" s="213"/>
      <c r="G27" s="213"/>
      <c r="H27" s="214"/>
    </row>
    <row r="28" spans="1:8" ht="17.25" thickBot="1" x14ac:dyDescent="0.3">
      <c r="A28" s="212"/>
      <c r="B28" s="213"/>
      <c r="C28" s="213"/>
      <c r="D28" s="213"/>
      <c r="E28" s="213"/>
      <c r="F28" s="213"/>
      <c r="G28" s="213"/>
      <c r="H28" s="214"/>
    </row>
    <row r="29" spans="1:8" x14ac:dyDescent="0.25">
      <c r="A29" s="157" t="s">
        <v>67</v>
      </c>
      <c r="B29" s="180" t="s">
        <v>28</v>
      </c>
      <c r="C29" s="181"/>
      <c r="D29" s="184" t="s">
        <v>26</v>
      </c>
      <c r="E29" s="209" t="s">
        <v>25</v>
      </c>
      <c r="F29" s="210"/>
      <c r="G29" s="211"/>
      <c r="H29" s="47" t="s">
        <v>39</v>
      </c>
    </row>
    <row r="30" spans="1:8" ht="17.25" thickBot="1" x14ac:dyDescent="0.3">
      <c r="A30" s="158"/>
      <c r="B30" s="182"/>
      <c r="C30" s="183"/>
      <c r="D30" s="185"/>
      <c r="E30" s="48"/>
      <c r="F30" s="49"/>
      <c r="G30" s="50"/>
      <c r="H30" s="51" t="s">
        <v>45</v>
      </c>
    </row>
    <row r="31" spans="1:8" ht="17.25" customHeight="1" thickBot="1" x14ac:dyDescent="0.3">
      <c r="A31" s="6" t="s">
        <v>18</v>
      </c>
      <c r="B31" s="178" t="s">
        <v>3</v>
      </c>
      <c r="C31" s="179"/>
      <c r="D31" s="15">
        <v>10</v>
      </c>
      <c r="E31" s="44"/>
      <c r="F31" s="59"/>
      <c r="G31" s="45"/>
      <c r="H31" s="20">
        <f>IF((F31=""),0,D31)*12</f>
        <v>0</v>
      </c>
    </row>
    <row r="32" spans="1:8" ht="5.0999999999999996" customHeight="1" thickBot="1" x14ac:dyDescent="0.3">
      <c r="D32" s="5"/>
      <c r="F32" s="1"/>
      <c r="H32" s="46"/>
    </row>
    <row r="33" spans="1:8" s="18" customFormat="1" ht="21" customHeight="1" thickBot="1" x14ac:dyDescent="0.3">
      <c r="A33" s="159" t="s">
        <v>31</v>
      </c>
      <c r="B33" s="160"/>
      <c r="C33" s="160"/>
      <c r="D33" s="160"/>
      <c r="E33" s="160"/>
      <c r="F33" s="160"/>
      <c r="G33" s="160"/>
      <c r="H33" s="161"/>
    </row>
    <row r="34" spans="1:8" x14ac:dyDescent="0.25">
      <c r="A34" s="162"/>
      <c r="B34" s="163"/>
      <c r="C34" s="163"/>
      <c r="D34" s="163"/>
      <c r="E34" s="163"/>
      <c r="F34" s="163"/>
      <c r="G34" s="163"/>
      <c r="H34" s="164"/>
    </row>
    <row r="35" spans="1:8" x14ac:dyDescent="0.25">
      <c r="A35" s="162"/>
      <c r="B35" s="163"/>
      <c r="C35" s="163"/>
      <c r="D35" s="163"/>
      <c r="E35" s="163"/>
      <c r="F35" s="163"/>
      <c r="G35" s="163"/>
      <c r="H35" s="164"/>
    </row>
    <row r="36" spans="1:8" x14ac:dyDescent="0.25">
      <c r="A36" s="162"/>
      <c r="B36" s="163"/>
      <c r="C36" s="163"/>
      <c r="D36" s="163"/>
      <c r="E36" s="163"/>
      <c r="F36" s="163"/>
      <c r="G36" s="163"/>
      <c r="H36" s="164"/>
    </row>
    <row r="37" spans="1:8" ht="17.25" thickBot="1" x14ac:dyDescent="0.3">
      <c r="A37" s="162"/>
      <c r="B37" s="163"/>
      <c r="C37" s="163"/>
      <c r="D37" s="163"/>
      <c r="E37" s="163"/>
      <c r="F37" s="163"/>
      <c r="G37" s="163"/>
      <c r="H37" s="164"/>
    </row>
    <row r="38" spans="1:8" x14ac:dyDescent="0.25">
      <c r="A38" s="186" t="s">
        <v>68</v>
      </c>
      <c r="B38" s="228" t="s">
        <v>27</v>
      </c>
      <c r="C38" s="229"/>
      <c r="D38" s="167" t="s">
        <v>26</v>
      </c>
      <c r="E38" s="216" t="s">
        <v>25</v>
      </c>
      <c r="F38" s="217"/>
      <c r="G38" s="218"/>
      <c r="H38" s="56" t="s">
        <v>39</v>
      </c>
    </row>
    <row r="39" spans="1:8" ht="17.25" thickBot="1" x14ac:dyDescent="0.3">
      <c r="A39" s="187"/>
      <c r="B39" s="230" t="s">
        <v>22</v>
      </c>
      <c r="C39" s="231"/>
      <c r="D39" s="168"/>
      <c r="E39" s="52"/>
      <c r="F39" s="53"/>
      <c r="G39" s="54"/>
      <c r="H39" s="55" t="s">
        <v>45</v>
      </c>
    </row>
    <row r="40" spans="1:8" ht="17.25" thickBot="1" x14ac:dyDescent="0.3">
      <c r="A40" s="125" t="s">
        <v>71</v>
      </c>
      <c r="B40" s="132">
        <v>0</v>
      </c>
      <c r="C40" s="133"/>
      <c r="D40" s="7">
        <v>2.5</v>
      </c>
      <c r="E40" s="246"/>
      <c r="F40" s="80"/>
      <c r="G40" s="219"/>
      <c r="H40" s="81">
        <f t="shared" ref="H40:H55" si="0">IF((F40=""),0,D40)*12</f>
        <v>0</v>
      </c>
    </row>
    <row r="41" spans="1:8" ht="17.25" thickBot="1" x14ac:dyDescent="0.3">
      <c r="A41" s="126"/>
      <c r="B41" s="130">
        <v>1</v>
      </c>
      <c r="C41" s="131"/>
      <c r="D41" s="8">
        <v>5</v>
      </c>
      <c r="E41" s="247"/>
      <c r="F41" s="60"/>
      <c r="G41" s="220"/>
      <c r="H41" s="21">
        <f t="shared" si="0"/>
        <v>0</v>
      </c>
    </row>
    <row r="42" spans="1:8" ht="17.25" thickBot="1" x14ac:dyDescent="0.3">
      <c r="A42" s="126"/>
      <c r="B42" s="130">
        <v>2</v>
      </c>
      <c r="C42" s="131"/>
      <c r="D42" s="8">
        <v>7.5</v>
      </c>
      <c r="E42" s="247"/>
      <c r="F42" s="60"/>
      <c r="G42" s="220"/>
      <c r="H42" s="21">
        <f t="shared" si="0"/>
        <v>0</v>
      </c>
    </row>
    <row r="43" spans="1:8" ht="17.25" thickBot="1" x14ac:dyDescent="0.3">
      <c r="A43" s="126"/>
      <c r="B43" s="130">
        <v>3</v>
      </c>
      <c r="C43" s="131"/>
      <c r="D43" s="8">
        <v>10</v>
      </c>
      <c r="E43" s="247"/>
      <c r="F43" s="60"/>
      <c r="G43" s="220"/>
      <c r="H43" s="21">
        <f t="shared" si="0"/>
        <v>0</v>
      </c>
    </row>
    <row r="44" spans="1:8" ht="17.25" thickBot="1" x14ac:dyDescent="0.3">
      <c r="A44" s="127"/>
      <c r="B44" s="130">
        <v>5</v>
      </c>
      <c r="C44" s="131"/>
      <c r="D44" s="8">
        <v>12.5</v>
      </c>
      <c r="E44" s="247"/>
      <c r="F44" s="60"/>
      <c r="G44" s="220"/>
      <c r="H44" s="21">
        <f t="shared" si="0"/>
        <v>0</v>
      </c>
    </row>
    <row r="45" spans="1:8" ht="17.25" thickBot="1" x14ac:dyDescent="0.3">
      <c r="A45" s="125" t="s">
        <v>72</v>
      </c>
      <c r="B45" s="132">
        <v>0</v>
      </c>
      <c r="C45" s="133"/>
      <c r="D45" s="7">
        <v>5</v>
      </c>
      <c r="E45" s="247"/>
      <c r="F45" s="60"/>
      <c r="G45" s="220"/>
      <c r="H45" s="21">
        <f t="shared" si="0"/>
        <v>0</v>
      </c>
    </row>
    <row r="46" spans="1:8" ht="17.25" thickBot="1" x14ac:dyDescent="0.3">
      <c r="A46" s="126"/>
      <c r="B46" s="130">
        <v>1</v>
      </c>
      <c r="C46" s="131"/>
      <c r="D46" s="8">
        <v>10</v>
      </c>
      <c r="E46" s="247"/>
      <c r="F46" s="60"/>
      <c r="G46" s="220"/>
      <c r="H46" s="21">
        <f t="shared" si="0"/>
        <v>0</v>
      </c>
    </row>
    <row r="47" spans="1:8" ht="17.25" thickBot="1" x14ac:dyDescent="0.3">
      <c r="A47" s="126"/>
      <c r="B47" s="130">
        <v>2</v>
      </c>
      <c r="C47" s="131"/>
      <c r="D47" s="8">
        <v>15</v>
      </c>
      <c r="E47" s="247"/>
      <c r="F47" s="60"/>
      <c r="G47" s="220"/>
      <c r="H47" s="21">
        <f t="shared" si="0"/>
        <v>0</v>
      </c>
    </row>
    <row r="48" spans="1:8" ht="17.25" thickBot="1" x14ac:dyDescent="0.3">
      <c r="A48" s="126"/>
      <c r="B48" s="130">
        <v>3</v>
      </c>
      <c r="C48" s="131"/>
      <c r="D48" s="8">
        <v>20</v>
      </c>
      <c r="E48" s="247"/>
      <c r="F48" s="60"/>
      <c r="G48" s="220"/>
      <c r="H48" s="21">
        <f t="shared" si="0"/>
        <v>0</v>
      </c>
    </row>
    <row r="49" spans="1:8" ht="17.25" thickBot="1" x14ac:dyDescent="0.3">
      <c r="A49" s="127"/>
      <c r="B49" s="130">
        <v>5</v>
      </c>
      <c r="C49" s="131"/>
      <c r="D49" s="8">
        <v>25</v>
      </c>
      <c r="E49" s="247"/>
      <c r="F49" s="60"/>
      <c r="G49" s="220"/>
      <c r="H49" s="21">
        <f t="shared" si="0"/>
        <v>0</v>
      </c>
    </row>
    <row r="50" spans="1:8" ht="17.25" thickBot="1" x14ac:dyDescent="0.3">
      <c r="A50" s="128" t="s">
        <v>73</v>
      </c>
      <c r="B50" s="132">
        <v>0</v>
      </c>
      <c r="C50" s="133"/>
      <c r="D50" s="7">
        <v>7.5</v>
      </c>
      <c r="E50" s="247"/>
      <c r="F50" s="60"/>
      <c r="G50" s="220"/>
      <c r="H50" s="21">
        <f t="shared" si="0"/>
        <v>0</v>
      </c>
    </row>
    <row r="51" spans="1:8" ht="17.25" thickBot="1" x14ac:dyDescent="0.3">
      <c r="A51" s="128"/>
      <c r="B51" s="130">
        <v>1</v>
      </c>
      <c r="C51" s="131"/>
      <c r="D51" s="8">
        <v>15</v>
      </c>
      <c r="E51" s="247"/>
      <c r="F51" s="60"/>
      <c r="G51" s="220"/>
      <c r="H51" s="21">
        <f t="shared" si="0"/>
        <v>0</v>
      </c>
    </row>
    <row r="52" spans="1:8" ht="17.25" thickBot="1" x14ac:dyDescent="0.3">
      <c r="A52" s="128"/>
      <c r="B52" s="130">
        <v>2</v>
      </c>
      <c r="C52" s="131"/>
      <c r="D52" s="8">
        <v>22.5</v>
      </c>
      <c r="E52" s="247"/>
      <c r="F52" s="60"/>
      <c r="G52" s="220"/>
      <c r="H52" s="21">
        <f t="shared" si="0"/>
        <v>0</v>
      </c>
    </row>
    <row r="53" spans="1:8" ht="17.25" thickBot="1" x14ac:dyDescent="0.3">
      <c r="A53" s="128"/>
      <c r="B53" s="130">
        <v>3</v>
      </c>
      <c r="C53" s="131"/>
      <c r="D53" s="8">
        <v>30</v>
      </c>
      <c r="E53" s="247"/>
      <c r="F53" s="60"/>
      <c r="G53" s="220"/>
      <c r="H53" s="21">
        <f t="shared" si="0"/>
        <v>0</v>
      </c>
    </row>
    <row r="54" spans="1:8" ht="17.25" thickBot="1" x14ac:dyDescent="0.3">
      <c r="A54" s="128"/>
      <c r="B54" s="130">
        <v>5</v>
      </c>
      <c r="C54" s="131"/>
      <c r="D54" s="8">
        <v>37.5</v>
      </c>
      <c r="E54" s="247"/>
      <c r="F54" s="60"/>
      <c r="G54" s="220"/>
      <c r="H54" s="21">
        <f t="shared" si="0"/>
        <v>0</v>
      </c>
    </row>
    <row r="55" spans="1:8" ht="17.25" thickBot="1" x14ac:dyDescent="0.3">
      <c r="A55" s="129"/>
      <c r="B55" s="134">
        <v>10</v>
      </c>
      <c r="C55" s="135"/>
      <c r="D55" s="9">
        <v>52.5</v>
      </c>
      <c r="E55" s="248"/>
      <c r="F55" s="61"/>
      <c r="G55" s="221"/>
      <c r="H55" s="22">
        <f t="shared" si="0"/>
        <v>0</v>
      </c>
    </row>
    <row r="56" spans="1:8" ht="5.0999999999999996" customHeight="1" thickBot="1" x14ac:dyDescent="0.3">
      <c r="A56" s="76"/>
      <c r="D56" s="77"/>
      <c r="E56" s="2"/>
      <c r="F56" s="78"/>
      <c r="G56" s="2"/>
      <c r="H56" s="79"/>
    </row>
    <row r="57" spans="1:8" s="18" customFormat="1" ht="21" thickBot="1" x14ac:dyDescent="0.3">
      <c r="A57" s="176" t="s">
        <v>32</v>
      </c>
      <c r="B57" s="177"/>
      <c r="C57" s="177"/>
      <c r="D57" s="177"/>
      <c r="E57" s="173" t="s">
        <v>25</v>
      </c>
      <c r="F57" s="174"/>
      <c r="G57" s="175"/>
      <c r="H57" s="23" t="s">
        <v>39</v>
      </c>
    </row>
    <row r="58" spans="1:8" x14ac:dyDescent="0.25">
      <c r="A58" s="64"/>
      <c r="B58" s="65"/>
      <c r="C58" s="65"/>
      <c r="D58" s="74"/>
      <c r="E58" s="68"/>
      <c r="F58" s="69"/>
      <c r="G58" s="70"/>
      <c r="H58" s="24"/>
    </row>
    <row r="59" spans="1:8" x14ac:dyDescent="0.25">
      <c r="A59" s="66"/>
      <c r="B59" s="67"/>
      <c r="C59" s="67"/>
      <c r="D59" s="75"/>
      <c r="E59" s="71"/>
      <c r="F59" s="72"/>
      <c r="G59" s="73"/>
      <c r="H59" s="35" t="s">
        <v>21</v>
      </c>
    </row>
    <row r="60" spans="1:8" x14ac:dyDescent="0.25">
      <c r="A60" s="66"/>
      <c r="B60" s="67"/>
      <c r="C60" s="67"/>
      <c r="D60" s="75"/>
      <c r="E60" s="71"/>
      <c r="F60" s="72"/>
      <c r="G60" s="73"/>
      <c r="H60" s="25">
        <f>IF((F64=""),0,30)</f>
        <v>0</v>
      </c>
    </row>
    <row r="61" spans="1:8" ht="17.25" thickBot="1" x14ac:dyDescent="0.3">
      <c r="A61" s="66"/>
      <c r="B61" s="67"/>
      <c r="C61" s="67"/>
      <c r="D61" s="75"/>
      <c r="E61" s="71"/>
      <c r="F61" s="72"/>
      <c r="G61" s="73"/>
      <c r="H61" s="25">
        <f>IF((F65=""),0,90)</f>
        <v>0</v>
      </c>
    </row>
    <row r="62" spans="1:8" ht="16.5" customHeight="1" x14ac:dyDescent="0.25">
      <c r="A62" s="62" t="s">
        <v>23</v>
      </c>
      <c r="B62" s="118" t="s">
        <v>21</v>
      </c>
      <c r="C62" s="119"/>
      <c r="D62" s="116" t="s">
        <v>26</v>
      </c>
      <c r="E62" s="71"/>
      <c r="F62" s="72"/>
      <c r="G62" s="73"/>
      <c r="H62" s="24"/>
    </row>
    <row r="63" spans="1:8" ht="17.25" thickBot="1" x14ac:dyDescent="0.3">
      <c r="A63" s="63"/>
      <c r="B63" s="120"/>
      <c r="C63" s="121"/>
      <c r="D63" s="117"/>
      <c r="E63" s="71"/>
      <c r="F63" s="72"/>
      <c r="G63" s="73"/>
      <c r="H63" s="34" t="s">
        <v>45</v>
      </c>
    </row>
    <row r="64" spans="1:8" ht="17.25" thickBot="1" x14ac:dyDescent="0.3">
      <c r="A64" s="10" t="s">
        <v>69</v>
      </c>
      <c r="B64" s="169" t="s">
        <v>19</v>
      </c>
      <c r="C64" s="170"/>
      <c r="D64" s="11">
        <v>15</v>
      </c>
      <c r="E64" s="242"/>
      <c r="F64" s="60"/>
      <c r="G64" s="165"/>
      <c r="H64" s="25">
        <f>IF((F64=""),0,D64)*12</f>
        <v>0</v>
      </c>
    </row>
    <row r="65" spans="1:9" ht="17.25" thickBot="1" x14ac:dyDescent="0.3">
      <c r="A65" s="12" t="s">
        <v>70</v>
      </c>
      <c r="B65" s="171" t="s">
        <v>20</v>
      </c>
      <c r="C65" s="172"/>
      <c r="D65" s="13">
        <v>25</v>
      </c>
      <c r="E65" s="243"/>
      <c r="F65" s="61"/>
      <c r="G65" s="166"/>
      <c r="H65" s="26">
        <f>IF((F65=""),0,D65)*12</f>
        <v>0</v>
      </c>
    </row>
    <row r="66" spans="1:9" ht="17.25" thickBot="1" x14ac:dyDescent="0.3">
      <c r="D66" s="77"/>
      <c r="E66" s="2"/>
      <c r="F66" s="78"/>
      <c r="G66" s="2"/>
      <c r="H66" s="79"/>
    </row>
    <row r="67" spans="1:9" ht="17.25" thickBot="1" x14ac:dyDescent="0.3">
      <c r="A67" s="27" t="s">
        <v>48</v>
      </c>
      <c r="B67" s="235" t="s">
        <v>37</v>
      </c>
      <c r="C67" s="236"/>
      <c r="D67" s="263" t="s">
        <v>43</v>
      </c>
      <c r="E67" s="264"/>
      <c r="F67" s="33" t="s">
        <v>40</v>
      </c>
      <c r="G67" s="31"/>
      <c r="H67" s="32"/>
    </row>
    <row r="68" spans="1:9" x14ac:dyDescent="0.25">
      <c r="A68" s="28" t="s">
        <v>33</v>
      </c>
      <c r="B68" s="232" t="s">
        <v>38</v>
      </c>
      <c r="C68" s="234"/>
      <c r="D68" s="232" t="s">
        <v>4</v>
      </c>
      <c r="E68" s="234"/>
      <c r="F68" s="232" t="s">
        <v>46</v>
      </c>
      <c r="G68" s="233"/>
      <c r="H68" s="234"/>
    </row>
    <row r="69" spans="1:9" x14ac:dyDescent="0.25">
      <c r="A69" s="29" t="s">
        <v>34</v>
      </c>
      <c r="B69" s="240" t="s">
        <v>44</v>
      </c>
      <c r="C69" s="241"/>
      <c r="D69" s="240" t="s">
        <v>45</v>
      </c>
      <c r="E69" s="241"/>
      <c r="F69" s="240" t="s">
        <v>47</v>
      </c>
      <c r="G69" s="244"/>
      <c r="H69" s="241"/>
    </row>
    <row r="70" spans="1:9" x14ac:dyDescent="0.25">
      <c r="A70" s="29" t="s">
        <v>35</v>
      </c>
      <c r="B70" s="240" t="s">
        <v>44</v>
      </c>
      <c r="C70" s="241"/>
      <c r="D70" s="240" t="s">
        <v>45</v>
      </c>
      <c r="E70" s="241"/>
      <c r="F70" s="240" t="s">
        <v>47</v>
      </c>
      <c r="G70" s="244"/>
      <c r="H70" s="241"/>
    </row>
    <row r="71" spans="1:9" ht="17.25" thickBot="1" x14ac:dyDescent="0.3">
      <c r="A71" s="30" t="s">
        <v>36</v>
      </c>
      <c r="B71" s="190" t="s">
        <v>44</v>
      </c>
      <c r="C71" s="191"/>
      <c r="D71" s="190" t="s">
        <v>45</v>
      </c>
      <c r="E71" s="191"/>
      <c r="F71" s="190" t="s">
        <v>47</v>
      </c>
      <c r="G71" s="245"/>
      <c r="H71" s="191"/>
    </row>
    <row r="72" spans="1:9" ht="17.25" thickBot="1" x14ac:dyDescent="0.3">
      <c r="A72" s="14"/>
      <c r="B72" s="14"/>
      <c r="C72" s="14"/>
      <c r="D72" s="14"/>
      <c r="E72" s="14"/>
      <c r="F72" s="14"/>
      <c r="G72" s="14"/>
      <c r="H72" s="14"/>
    </row>
    <row r="73" spans="1:9" x14ac:dyDescent="0.25">
      <c r="A73" s="258" t="s">
        <v>41</v>
      </c>
      <c r="B73" s="260" t="s">
        <v>42</v>
      </c>
      <c r="C73" s="261"/>
      <c r="D73" s="261"/>
      <c r="E73" s="261"/>
      <c r="F73" s="261"/>
      <c r="G73" s="261"/>
      <c r="H73" s="262"/>
    </row>
    <row r="74" spans="1:9" ht="17.25" thickBot="1" x14ac:dyDescent="0.3">
      <c r="A74" s="259"/>
      <c r="B74" s="250" t="s">
        <v>55</v>
      </c>
      <c r="C74" s="251"/>
      <c r="D74" s="237" t="s">
        <v>56</v>
      </c>
      <c r="E74" s="238"/>
      <c r="F74" s="237" t="s">
        <v>57</v>
      </c>
      <c r="G74" s="239"/>
      <c r="H74" s="238"/>
    </row>
    <row r="75" spans="1:9" x14ac:dyDescent="0.25">
      <c r="A75" s="82" t="s">
        <v>74</v>
      </c>
      <c r="B75" s="252">
        <f>H61+H60+H11</f>
        <v>0</v>
      </c>
      <c r="C75" s="253"/>
      <c r="D75" s="36">
        <f>B75</f>
        <v>0</v>
      </c>
      <c r="E75" s="37"/>
      <c r="F75" s="107">
        <v>0</v>
      </c>
      <c r="G75" s="108"/>
      <c r="H75" s="109"/>
    </row>
    <row r="76" spans="1:9" x14ac:dyDescent="0.25">
      <c r="A76" s="83" t="s">
        <v>75</v>
      </c>
      <c r="B76" s="254">
        <f>H15</f>
        <v>35</v>
      </c>
      <c r="C76" s="255"/>
      <c r="D76" s="40">
        <f>B76*12</f>
        <v>420</v>
      </c>
      <c r="E76" s="41"/>
      <c r="F76" s="110">
        <f>D76</f>
        <v>420</v>
      </c>
      <c r="G76" s="111"/>
      <c r="H76" s="112"/>
    </row>
    <row r="77" spans="1:9" ht="17.25" thickBot="1" x14ac:dyDescent="0.3">
      <c r="A77" s="84" t="s">
        <v>76</v>
      </c>
      <c r="B77" s="256">
        <f>SUM(H28:H55)+H64+H65</f>
        <v>0</v>
      </c>
      <c r="C77" s="257"/>
      <c r="D77" s="42">
        <f>B77</f>
        <v>0</v>
      </c>
      <c r="E77" s="43"/>
      <c r="F77" s="113">
        <f t="shared" ref="F77" si="1">D77</f>
        <v>0</v>
      </c>
      <c r="G77" s="114"/>
      <c r="H77" s="115"/>
    </row>
    <row r="78" spans="1:9" ht="17.25" thickBot="1" x14ac:dyDescent="0.3">
      <c r="A78" s="249" t="s">
        <v>54</v>
      </c>
      <c r="B78" s="226"/>
      <c r="C78" s="226"/>
      <c r="D78" s="38">
        <f>SUM(D75:E77)</f>
        <v>420</v>
      </c>
      <c r="E78" s="39"/>
      <c r="F78" s="222">
        <f>SUM(F76:H77)</f>
        <v>420</v>
      </c>
      <c r="G78" s="223"/>
      <c r="H78" s="224"/>
      <c r="I78" s="17"/>
    </row>
    <row r="79" spans="1:9" ht="17.25" thickBot="1" x14ac:dyDescent="0.3">
      <c r="A79" s="225" t="s">
        <v>58</v>
      </c>
      <c r="B79" s="226"/>
      <c r="C79" s="227"/>
      <c r="D79" s="57">
        <f>D78/12</f>
        <v>35</v>
      </c>
      <c r="E79" s="58"/>
      <c r="F79" s="222">
        <f>F78/12</f>
        <v>35</v>
      </c>
      <c r="G79" s="223"/>
      <c r="H79" s="224"/>
      <c r="I79" s="17"/>
    </row>
    <row r="80" spans="1:9" ht="9" customHeight="1" x14ac:dyDescent="0.25"/>
    <row r="81" spans="1:1" x14ac:dyDescent="0.25">
      <c r="A81" s="106" t="s">
        <v>78</v>
      </c>
    </row>
  </sheetData>
  <sheetProtection algorithmName="SHA-512" hashValue="vUwEWHeU/oR1GspVHMYkjm4gq/7cnpDz4ro14DvAPAHQbIKo9I1rcGpM3H50gsQ0HNTvkafiXJokJi/jSr0o8g==" saltValue="P2/DuqD2pZeBoeSi8mNF5A==" spinCount="100000" sheet="1" objects="1" scenarios="1"/>
  <mergeCells count="92">
    <mergeCell ref="A78:C78"/>
    <mergeCell ref="B74:C74"/>
    <mergeCell ref="B75:C75"/>
    <mergeCell ref="B76:C76"/>
    <mergeCell ref="B77:C77"/>
    <mergeCell ref="A73:A74"/>
    <mergeCell ref="B73:H73"/>
    <mergeCell ref="F78:H78"/>
    <mergeCell ref="B42:C42"/>
    <mergeCell ref="E40:E55"/>
    <mergeCell ref="D68:E68"/>
    <mergeCell ref="D69:E69"/>
    <mergeCell ref="D70:E70"/>
    <mergeCell ref="D67:E67"/>
    <mergeCell ref="G40:G55"/>
    <mergeCell ref="F79:H79"/>
    <mergeCell ref="A79:C79"/>
    <mergeCell ref="B38:C38"/>
    <mergeCell ref="B39:C39"/>
    <mergeCell ref="F68:H68"/>
    <mergeCell ref="B68:C68"/>
    <mergeCell ref="B67:C67"/>
    <mergeCell ref="D74:E74"/>
    <mergeCell ref="F74:H74"/>
    <mergeCell ref="B69:C69"/>
    <mergeCell ref="E64:E65"/>
    <mergeCell ref="F69:H69"/>
    <mergeCell ref="F70:H70"/>
    <mergeCell ref="F71:H71"/>
    <mergeCell ref="B70:C70"/>
    <mergeCell ref="A23:D23"/>
    <mergeCell ref="B71:C71"/>
    <mergeCell ref="B1:H1"/>
    <mergeCell ref="A40:A44"/>
    <mergeCell ref="E9:G10"/>
    <mergeCell ref="H9:H10"/>
    <mergeCell ref="H13:H14"/>
    <mergeCell ref="E7:G8"/>
    <mergeCell ref="H7:H8"/>
    <mergeCell ref="A25:H25"/>
    <mergeCell ref="E29:G29"/>
    <mergeCell ref="A26:H28"/>
    <mergeCell ref="E23:G23"/>
    <mergeCell ref="E38:G38"/>
    <mergeCell ref="B40:C40"/>
    <mergeCell ref="B41:C41"/>
    <mergeCell ref="A29:A30"/>
    <mergeCell ref="A33:H33"/>
    <mergeCell ref="A34:H37"/>
    <mergeCell ref="G64:G65"/>
    <mergeCell ref="B44:C44"/>
    <mergeCell ref="B45:C45"/>
    <mergeCell ref="D38:D39"/>
    <mergeCell ref="B64:C64"/>
    <mergeCell ref="B65:C65"/>
    <mergeCell ref="E57:G57"/>
    <mergeCell ref="A57:D57"/>
    <mergeCell ref="B43:C43"/>
    <mergeCell ref="B31:C31"/>
    <mergeCell ref="B29:C30"/>
    <mergeCell ref="D29:D30"/>
    <mergeCell ref="A38:A39"/>
    <mergeCell ref="A7:A8"/>
    <mergeCell ref="D9:D22"/>
    <mergeCell ref="B7:C7"/>
    <mergeCell ref="E11:E12"/>
    <mergeCell ref="G11:G12"/>
    <mergeCell ref="G15:G22"/>
    <mergeCell ref="E15:E22"/>
    <mergeCell ref="F16:F22"/>
    <mergeCell ref="A2:H2"/>
    <mergeCell ref="A45:A49"/>
    <mergeCell ref="A50:A55"/>
    <mergeCell ref="B48:C48"/>
    <mergeCell ref="B49:C49"/>
    <mergeCell ref="B50:C50"/>
    <mergeCell ref="B51:C51"/>
    <mergeCell ref="B47:C47"/>
    <mergeCell ref="B46:C46"/>
    <mergeCell ref="B52:C52"/>
    <mergeCell ref="B53:C53"/>
    <mergeCell ref="B54:C54"/>
    <mergeCell ref="B55:C55"/>
    <mergeCell ref="E13:G14"/>
    <mergeCell ref="D7:D8"/>
    <mergeCell ref="A3:D6"/>
    <mergeCell ref="F75:H75"/>
    <mergeCell ref="F76:H76"/>
    <mergeCell ref="F77:H77"/>
    <mergeCell ref="D62:D63"/>
    <mergeCell ref="B62:C63"/>
    <mergeCell ref="D71:E71"/>
  </mergeCells>
  <pageMargins left="0.11811023622047245" right="0.11811023622047245" top="0.59055118110236227" bottom="0.11811023622047245" header="0.23622047244094491" footer="0.11811023622047245"/>
  <pageSetup paperSize="9" orientation="landscape" horizontalDpi="4294967293" verticalDpi="4294967293" r:id="rId1"/>
  <headerFooter>
    <oddHeader>&amp;LAlle Preisangaben zzgl. gesetzl. Mehrwertsteuer&amp;CSeite &amp;P von &amp;P Seiten&amp;R&amp;F</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thomas-acer</dc:creator>
  <cp:lastModifiedBy>Thomas Klug</cp:lastModifiedBy>
  <cp:lastPrinted>2021-02-10T13:20:45Z</cp:lastPrinted>
  <dcterms:created xsi:type="dcterms:W3CDTF">2021-01-18T07:50:01Z</dcterms:created>
  <dcterms:modified xsi:type="dcterms:W3CDTF">2025-11-27T17:14:14Z</dcterms:modified>
</cp:coreProperties>
</file>